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5600" windowHeight="8505"/>
  </bookViews>
  <sheets>
    <sheet name="dt=1" sheetId="1" r:id="rId1"/>
    <sheet name="dt=0,1" sheetId="9" r:id="rId2"/>
    <sheet name="i s rychlosti" sheetId="5" r:id="rId3"/>
    <sheet name="s odporem" sheetId="7" r:id="rId4"/>
    <sheet name="s odporem v^2" sheetId="8" r:id="rId5"/>
  </sheets>
  <definedNames>
    <definedName name="b" localSheetId="1">#REF!</definedName>
    <definedName name="b" localSheetId="3">'s odporem'!$E$5</definedName>
    <definedName name="b" localSheetId="4">'s odporem v^2'!$E$5</definedName>
    <definedName name="b">#REF!</definedName>
    <definedName name="bbb" localSheetId="1">#REF!</definedName>
    <definedName name="bbb" localSheetId="4">#REF!</definedName>
    <definedName name="bbb">#REF!</definedName>
    <definedName name="dt" localSheetId="1">'dt=0,1'!$B$7</definedName>
    <definedName name="dt" localSheetId="2">'i s rychlosti'!$B$7</definedName>
    <definedName name="dt" localSheetId="3">'s odporem'!$B$7</definedName>
    <definedName name="dt" localSheetId="4">'s odporem v^2'!$B$7</definedName>
    <definedName name="dt">'dt=1'!$B$7</definedName>
    <definedName name="g" localSheetId="1">'dt=0,1'!$B$5</definedName>
    <definedName name="g" localSheetId="2">'i s rychlosti'!$B$5</definedName>
    <definedName name="g" localSheetId="3">'s odporem'!$B$5</definedName>
    <definedName name="g" localSheetId="4">'s odporem v^2'!$B$5</definedName>
    <definedName name="g">'dt=1'!$B$5</definedName>
    <definedName name="m" localSheetId="1">'dt=0,1'!$B$6</definedName>
    <definedName name="m" localSheetId="2">'i s rychlosti'!$B$6</definedName>
    <definedName name="m" localSheetId="3">'s odporem'!$B$6</definedName>
    <definedName name="m" localSheetId="4">'s odporem v^2'!$B$6</definedName>
    <definedName name="m">'dt=1'!$B$6</definedName>
  </definedNames>
  <calcPr calcId="145621"/>
</workbook>
</file>

<file path=xl/calcChain.xml><?xml version="1.0" encoding="utf-8"?>
<calcChain xmlns="http://schemas.openxmlformats.org/spreadsheetml/2006/main">
  <c r="E52" i="9" l="1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/>
  <c r="E66" i="9"/>
  <c r="F66" i="9" s="1"/>
  <c r="E67" i="9"/>
  <c r="F67" i="9" s="1"/>
  <c r="E68" i="9"/>
  <c r="F68" i="9" s="1"/>
  <c r="E69" i="9"/>
  <c r="F69" i="9"/>
  <c r="E16" i="9"/>
  <c r="F16" i="9"/>
  <c r="E17" i="9"/>
  <c r="F17" i="9" s="1"/>
  <c r="E18" i="9"/>
  <c r="F18" i="9" s="1"/>
  <c r="E19" i="9"/>
  <c r="F19" i="9" s="1"/>
  <c r="E20" i="9"/>
  <c r="F20" i="9" s="1"/>
  <c r="E21" i="9"/>
  <c r="F21" i="9"/>
  <c r="E22" i="9"/>
  <c r="F22" i="9" s="1"/>
  <c r="E23" i="9"/>
  <c r="F23" i="9" s="1"/>
  <c r="E24" i="9"/>
  <c r="F24" i="9"/>
  <c r="E25" i="9"/>
  <c r="F25" i="9" s="1"/>
  <c r="E26" i="9"/>
  <c r="F26" i="9" s="1"/>
  <c r="E27" i="9"/>
  <c r="F27" i="9" s="1"/>
  <c r="E28" i="9"/>
  <c r="F28" i="9" s="1"/>
  <c r="E29" i="9"/>
  <c r="F29" i="9"/>
  <c r="E30" i="9"/>
  <c r="F30" i="9" s="1"/>
  <c r="E31" i="9"/>
  <c r="F31" i="9" s="1"/>
  <c r="E32" i="9"/>
  <c r="F32" i="9"/>
  <c r="E33" i="9"/>
  <c r="F33" i="9" s="1"/>
  <c r="E34" i="9"/>
  <c r="F34" i="9" s="1"/>
  <c r="E35" i="9"/>
  <c r="F35" i="9" s="1"/>
  <c r="E36" i="9"/>
  <c r="F36" i="9" s="1"/>
  <c r="E37" i="9"/>
  <c r="F37" i="9"/>
  <c r="E38" i="9"/>
  <c r="F38" i="9" s="1"/>
  <c r="E39" i="9"/>
  <c r="F39" i="9" s="1"/>
  <c r="E40" i="9"/>
  <c r="F40" i="9"/>
  <c r="E41" i="9"/>
  <c r="F41" i="9"/>
  <c r="E42" i="9"/>
  <c r="F42" i="9"/>
  <c r="E43" i="9"/>
  <c r="F43" i="9" s="1"/>
  <c r="E44" i="9"/>
  <c r="F44" i="9"/>
  <c r="E45" i="9"/>
  <c r="F45" i="9" s="1"/>
  <c r="E46" i="9"/>
  <c r="F46" i="9"/>
  <c r="E47" i="9"/>
  <c r="F47" i="9" s="1"/>
  <c r="E48" i="9"/>
  <c r="F48" i="9" s="1"/>
  <c r="E49" i="9"/>
  <c r="F49" i="9"/>
  <c r="E50" i="9"/>
  <c r="F50" i="9" s="1"/>
  <c r="E51" i="9"/>
  <c r="F51" i="9" s="1"/>
  <c r="E15" i="9"/>
  <c r="F15" i="9" s="1"/>
  <c r="F14" i="9"/>
  <c r="E14" i="9"/>
  <c r="E13" i="9"/>
  <c r="F13" i="9" s="1"/>
  <c r="F12" i="9"/>
  <c r="E12" i="9"/>
  <c r="E11" i="9"/>
  <c r="F11" i="9" s="1"/>
  <c r="B11" i="9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B58" i="9" s="1"/>
  <c r="B59" i="9" s="1"/>
  <c r="B60" i="9" s="1"/>
  <c r="B61" i="9" s="1"/>
  <c r="B62" i="9" s="1"/>
  <c r="B63" i="9" s="1"/>
  <c r="B64" i="9" s="1"/>
  <c r="B65" i="9" s="1"/>
  <c r="B66" i="9" s="1"/>
  <c r="B67" i="9" s="1"/>
  <c r="B68" i="9" s="1"/>
  <c r="B69" i="9" s="1"/>
  <c r="F10" i="9"/>
  <c r="C11" i="9" s="1"/>
  <c r="E10" i="9"/>
  <c r="C12" i="9" l="1"/>
  <c r="C13" i="9" s="1"/>
  <c r="C14" i="9" s="1"/>
  <c r="C15" i="9" s="1"/>
  <c r="C16" i="9" s="1"/>
  <c r="D11" i="9"/>
  <c r="C17" i="9" l="1"/>
  <c r="C18" i="9" s="1"/>
  <c r="C19" i="9" s="1"/>
  <c r="C20" i="9" s="1"/>
  <c r="C21" i="9" s="1"/>
  <c r="C22" i="9" s="1"/>
  <c r="C23" i="9" s="1"/>
  <c r="C24" i="9" s="1"/>
  <c r="C25" i="9" s="1"/>
  <c r="C26" i="9" s="1"/>
  <c r="C27" i="9" s="1"/>
  <c r="C28" i="9" s="1"/>
  <c r="C29" i="9" s="1"/>
  <c r="C30" i="9" s="1"/>
  <c r="C31" i="9" s="1"/>
  <c r="C32" i="9" s="1"/>
  <c r="C33" i="9" s="1"/>
  <c r="C34" i="9" s="1"/>
  <c r="C35" i="9" s="1"/>
  <c r="C36" i="9" s="1"/>
  <c r="C37" i="9" s="1"/>
  <c r="C38" i="9" s="1"/>
  <c r="C39" i="9" s="1"/>
  <c r="C40" i="9" s="1"/>
  <c r="C41" i="9" s="1"/>
  <c r="C42" i="9" s="1"/>
  <c r="C43" i="9" s="1"/>
  <c r="C44" i="9" s="1"/>
  <c r="C45" i="9" s="1"/>
  <c r="C46" i="9" s="1"/>
  <c r="C47" i="9" s="1"/>
  <c r="C48" i="9" s="1"/>
  <c r="C49" i="9" s="1"/>
  <c r="C50" i="9" s="1"/>
  <c r="C51" i="9" s="1"/>
  <c r="C52" i="9" s="1"/>
  <c r="D12" i="9"/>
  <c r="D13" i="9" s="1"/>
  <c r="D14" i="9" s="1"/>
  <c r="D15" i="9" s="1"/>
  <c r="D16" i="9" s="1"/>
  <c r="D17" i="9" s="1"/>
  <c r="D18" i="9" s="1"/>
  <c r="D19" i="9" s="1"/>
  <c r="D20" i="9" s="1"/>
  <c r="D21" i="9" s="1"/>
  <c r="D22" i="9" s="1"/>
  <c r="D23" i="9" s="1"/>
  <c r="D24" i="9" s="1"/>
  <c r="D25" i="9" s="1"/>
  <c r="D26" i="9" s="1"/>
  <c r="D27" i="9" s="1"/>
  <c r="D28" i="9" s="1"/>
  <c r="D29" i="9" s="1"/>
  <c r="D30" i="9" s="1"/>
  <c r="D31" i="9" s="1"/>
  <c r="D32" i="9" s="1"/>
  <c r="D33" i="9" s="1"/>
  <c r="D34" i="9" s="1"/>
  <c r="D35" i="9" s="1"/>
  <c r="D36" i="9" s="1"/>
  <c r="D37" i="9" s="1"/>
  <c r="D38" i="9" s="1"/>
  <c r="D39" i="9" s="1"/>
  <c r="D40" i="9" s="1"/>
  <c r="D41" i="9" s="1"/>
  <c r="D42" i="9" s="1"/>
  <c r="D43" i="9" s="1"/>
  <c r="D44" i="9" s="1"/>
  <c r="D45" i="9" s="1"/>
  <c r="D46" i="9" s="1"/>
  <c r="D47" i="9" s="1"/>
  <c r="D48" i="9" s="1"/>
  <c r="D49" i="9" s="1"/>
  <c r="D50" i="9" s="1"/>
  <c r="D51" i="9" s="1"/>
  <c r="E10" i="8"/>
  <c r="F10" i="8" s="1"/>
  <c r="C11" i="8" s="1"/>
  <c r="E11" i="8" s="1"/>
  <c r="B11" i="8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B49" i="8" s="1"/>
  <c r="B50" i="8" s="1"/>
  <c r="B51" i="8" s="1"/>
  <c r="B52" i="8" s="1"/>
  <c r="B53" i="8" s="1"/>
  <c r="B54" i="8" s="1"/>
  <c r="B55" i="8" s="1"/>
  <c r="B56" i="8" s="1"/>
  <c r="B57" i="8" s="1"/>
  <c r="B58" i="8" s="1"/>
  <c r="B59" i="8" s="1"/>
  <c r="B60" i="8" s="1"/>
  <c r="B61" i="8" s="1"/>
  <c r="B62" i="8" s="1"/>
  <c r="B63" i="8" s="1"/>
  <c r="B64" i="8" s="1"/>
  <c r="B65" i="8" s="1"/>
  <c r="B66" i="8" s="1"/>
  <c r="B67" i="8" s="1"/>
  <c r="B68" i="8" s="1"/>
  <c r="B69" i="8" s="1"/>
  <c r="B70" i="8" s="1"/>
  <c r="E10" i="7"/>
  <c r="F10" i="7" s="1"/>
  <c r="C11" i="7" s="1"/>
  <c r="E11" i="7" s="1"/>
  <c r="F11" i="7" s="1"/>
  <c r="B11" i="7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B54" i="7" s="1"/>
  <c r="B55" i="7" s="1"/>
  <c r="B56" i="7" s="1"/>
  <c r="B57" i="7" s="1"/>
  <c r="B58" i="7" s="1"/>
  <c r="B59" i="7" s="1"/>
  <c r="B60" i="7" s="1"/>
  <c r="B61" i="7" s="1"/>
  <c r="B62" i="7" s="1"/>
  <c r="B63" i="7" s="1"/>
  <c r="B64" i="7" s="1"/>
  <c r="B65" i="7" s="1"/>
  <c r="B66" i="7" s="1"/>
  <c r="B67" i="7" s="1"/>
  <c r="B68" i="7" s="1"/>
  <c r="B69" i="7" s="1"/>
  <c r="B70" i="7" s="1"/>
  <c r="E70" i="5"/>
  <c r="F70" i="5" s="1"/>
  <c r="E69" i="5"/>
  <c r="F69" i="5" s="1"/>
  <c r="E68" i="5"/>
  <c r="F68" i="5" s="1"/>
  <c r="E67" i="5"/>
  <c r="F67" i="5" s="1"/>
  <c r="E66" i="5"/>
  <c r="F66" i="5" s="1"/>
  <c r="E65" i="5"/>
  <c r="F65" i="5" s="1"/>
  <c r="E64" i="5"/>
  <c r="F64" i="5" s="1"/>
  <c r="E63" i="5"/>
  <c r="F63" i="5" s="1"/>
  <c r="E62" i="5"/>
  <c r="F62" i="5" s="1"/>
  <c r="E61" i="5"/>
  <c r="F61" i="5" s="1"/>
  <c r="E60" i="5"/>
  <c r="F60" i="5" s="1"/>
  <c r="E59" i="5"/>
  <c r="F59" i="5" s="1"/>
  <c r="E58" i="5"/>
  <c r="F58" i="5" s="1"/>
  <c r="E57" i="5"/>
  <c r="F57" i="5" s="1"/>
  <c r="E56" i="5"/>
  <c r="F56" i="5" s="1"/>
  <c r="E55" i="5"/>
  <c r="F55" i="5" s="1"/>
  <c r="E54" i="5"/>
  <c r="F54" i="5" s="1"/>
  <c r="E53" i="5"/>
  <c r="F53" i="5" s="1"/>
  <c r="E52" i="5"/>
  <c r="F52" i="5" s="1"/>
  <c r="E51" i="5"/>
  <c r="F51" i="5" s="1"/>
  <c r="E50" i="5"/>
  <c r="F50" i="5" s="1"/>
  <c r="E49" i="5"/>
  <c r="F49" i="5" s="1"/>
  <c r="E48" i="5"/>
  <c r="F48" i="5" s="1"/>
  <c r="E47" i="5"/>
  <c r="F47" i="5" s="1"/>
  <c r="E46" i="5"/>
  <c r="F46" i="5" s="1"/>
  <c r="E45" i="5"/>
  <c r="F45" i="5" s="1"/>
  <c r="E44" i="5"/>
  <c r="F44" i="5" s="1"/>
  <c r="E43" i="5"/>
  <c r="F43" i="5" s="1"/>
  <c r="E42" i="5"/>
  <c r="F42" i="5" s="1"/>
  <c r="E41" i="5"/>
  <c r="F41" i="5" s="1"/>
  <c r="E40" i="5"/>
  <c r="F40" i="5" s="1"/>
  <c r="E39" i="5"/>
  <c r="F39" i="5" s="1"/>
  <c r="E38" i="5"/>
  <c r="F38" i="5" s="1"/>
  <c r="E37" i="5"/>
  <c r="F37" i="5" s="1"/>
  <c r="E36" i="5"/>
  <c r="F36" i="5" s="1"/>
  <c r="E35" i="5"/>
  <c r="F35" i="5" s="1"/>
  <c r="E34" i="5"/>
  <c r="F34" i="5" s="1"/>
  <c r="E33" i="5"/>
  <c r="F33" i="5" s="1"/>
  <c r="E32" i="5"/>
  <c r="F32" i="5" s="1"/>
  <c r="E31" i="5"/>
  <c r="F31" i="5" s="1"/>
  <c r="E30" i="5"/>
  <c r="F30" i="5" s="1"/>
  <c r="E29" i="5"/>
  <c r="F29" i="5" s="1"/>
  <c r="E28" i="5"/>
  <c r="F28" i="5" s="1"/>
  <c r="E27" i="5"/>
  <c r="F27" i="5" s="1"/>
  <c r="E26" i="5"/>
  <c r="F26" i="5" s="1"/>
  <c r="E25" i="5"/>
  <c r="F25" i="5" s="1"/>
  <c r="E24" i="5"/>
  <c r="F24" i="5" s="1"/>
  <c r="E23" i="5"/>
  <c r="F23" i="5" s="1"/>
  <c r="E22" i="5"/>
  <c r="F22" i="5" s="1"/>
  <c r="E21" i="5"/>
  <c r="F21" i="5" s="1"/>
  <c r="E20" i="5"/>
  <c r="F20" i="5" s="1"/>
  <c r="E19" i="5"/>
  <c r="F19" i="5" s="1"/>
  <c r="E18" i="5"/>
  <c r="F18" i="5" s="1"/>
  <c r="E17" i="5"/>
  <c r="F17" i="5" s="1"/>
  <c r="E16" i="5"/>
  <c r="F16" i="5" s="1"/>
  <c r="E15" i="5"/>
  <c r="F15" i="5" s="1"/>
  <c r="E14" i="5"/>
  <c r="F14" i="5" s="1"/>
  <c r="E13" i="5"/>
  <c r="F13" i="5" s="1"/>
  <c r="E12" i="5"/>
  <c r="F12" i="5" s="1"/>
  <c r="E11" i="5"/>
  <c r="F11" i="5" s="1"/>
  <c r="B11" i="5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B54" i="5" s="1"/>
  <c r="B55" i="5" s="1"/>
  <c r="B56" i="5" s="1"/>
  <c r="B57" i="5" s="1"/>
  <c r="B58" i="5" s="1"/>
  <c r="B59" i="5" s="1"/>
  <c r="B60" i="5" s="1"/>
  <c r="B61" i="5" s="1"/>
  <c r="B62" i="5" s="1"/>
  <c r="B63" i="5" s="1"/>
  <c r="B64" i="5" s="1"/>
  <c r="B65" i="5" s="1"/>
  <c r="B66" i="5" s="1"/>
  <c r="B67" i="5" s="1"/>
  <c r="B68" i="5" s="1"/>
  <c r="B69" i="5" s="1"/>
  <c r="B70" i="5" s="1"/>
  <c r="E10" i="5"/>
  <c r="F10" i="5" s="1"/>
  <c r="C11" i="5" s="1"/>
  <c r="E12" i="1"/>
  <c r="F12" i="1" s="1"/>
  <c r="E13" i="1"/>
  <c r="F13" i="1" s="1"/>
  <c r="E14" i="1"/>
  <c r="F14" i="1" s="1"/>
  <c r="E15" i="1"/>
  <c r="F15" i="1" s="1"/>
  <c r="E11" i="1"/>
  <c r="F11" i="1" s="1"/>
  <c r="B11" i="1"/>
  <c r="B12" i="1" s="1"/>
  <c r="B13" i="1" s="1"/>
  <c r="B14" i="1" s="1"/>
  <c r="B15" i="1" s="1"/>
  <c r="E10" i="1"/>
  <c r="F10" i="1" s="1"/>
  <c r="D52" i="9" l="1"/>
  <c r="C53" i="9"/>
  <c r="C54" i="9" s="1"/>
  <c r="C55" i="9" s="1"/>
  <c r="C56" i="9" s="1"/>
  <c r="C57" i="9" s="1"/>
  <c r="C58" i="9" s="1"/>
  <c r="C59" i="9" s="1"/>
  <c r="C60" i="9" s="1"/>
  <c r="C61" i="9" s="1"/>
  <c r="C62" i="9" s="1"/>
  <c r="C63" i="9" s="1"/>
  <c r="C64" i="9" s="1"/>
  <c r="C65" i="9" s="1"/>
  <c r="C66" i="9" s="1"/>
  <c r="C67" i="9" s="1"/>
  <c r="C68" i="9" s="1"/>
  <c r="C69" i="9" s="1"/>
  <c r="F11" i="8"/>
  <c r="C12" i="8" s="1"/>
  <c r="E12" i="8" s="1"/>
  <c r="C11" i="1"/>
  <c r="C12" i="1" s="1"/>
  <c r="C13" i="1" s="1"/>
  <c r="C14" i="1" s="1"/>
  <c r="D11" i="8"/>
  <c r="D11" i="7"/>
  <c r="C12" i="7"/>
  <c r="C12" i="5"/>
  <c r="C13" i="5" s="1"/>
  <c r="C14" i="5" s="1"/>
  <c r="C15" i="5" s="1"/>
  <c r="C16" i="5" s="1"/>
  <c r="C17" i="5" s="1"/>
  <c r="C18" i="5" s="1"/>
  <c r="C19" i="5" s="1"/>
  <c r="C20" i="5" s="1"/>
  <c r="C21" i="5" s="1"/>
  <c r="C22" i="5" s="1"/>
  <c r="C23" i="5" s="1"/>
  <c r="C24" i="5" s="1"/>
  <c r="C25" i="5" s="1"/>
  <c r="C26" i="5" s="1"/>
  <c r="C27" i="5" s="1"/>
  <c r="C28" i="5" s="1"/>
  <c r="C29" i="5" s="1"/>
  <c r="C30" i="5" s="1"/>
  <c r="C31" i="5" s="1"/>
  <c r="C32" i="5" s="1"/>
  <c r="C33" i="5" s="1"/>
  <c r="C34" i="5" s="1"/>
  <c r="C35" i="5" s="1"/>
  <c r="C36" i="5" s="1"/>
  <c r="C37" i="5" s="1"/>
  <c r="C38" i="5" s="1"/>
  <c r="C39" i="5" s="1"/>
  <c r="C40" i="5" s="1"/>
  <c r="C41" i="5" s="1"/>
  <c r="C42" i="5" s="1"/>
  <c r="C43" i="5" s="1"/>
  <c r="C44" i="5" s="1"/>
  <c r="C45" i="5" s="1"/>
  <c r="C46" i="5" s="1"/>
  <c r="C47" i="5" s="1"/>
  <c r="C48" i="5" s="1"/>
  <c r="C49" i="5" s="1"/>
  <c r="C50" i="5" s="1"/>
  <c r="C51" i="5" s="1"/>
  <c r="C52" i="5" s="1"/>
  <c r="C53" i="5" s="1"/>
  <c r="C54" i="5" s="1"/>
  <c r="C55" i="5" s="1"/>
  <c r="C56" i="5" s="1"/>
  <c r="C57" i="5" s="1"/>
  <c r="C58" i="5" s="1"/>
  <c r="C59" i="5" s="1"/>
  <c r="C60" i="5" s="1"/>
  <c r="C61" i="5" s="1"/>
  <c r="C62" i="5" s="1"/>
  <c r="C63" i="5" s="1"/>
  <c r="C64" i="5" s="1"/>
  <c r="C65" i="5" s="1"/>
  <c r="C66" i="5" s="1"/>
  <c r="C67" i="5" s="1"/>
  <c r="C68" i="5" s="1"/>
  <c r="C69" i="5" s="1"/>
  <c r="C70" i="5" s="1"/>
  <c r="D11" i="5"/>
  <c r="D53" i="9" l="1"/>
  <c r="D54" i="9" s="1"/>
  <c r="D55" i="9" s="1"/>
  <c r="D56" i="9" s="1"/>
  <c r="D57" i="9" s="1"/>
  <c r="D58" i="9" s="1"/>
  <c r="D59" i="9" s="1"/>
  <c r="D60" i="9" s="1"/>
  <c r="D61" i="9" s="1"/>
  <c r="D62" i="9" s="1"/>
  <c r="D63" i="9" s="1"/>
  <c r="D64" i="9" s="1"/>
  <c r="D65" i="9" s="1"/>
  <c r="D66" i="9" s="1"/>
  <c r="D67" i="9" s="1"/>
  <c r="D68" i="9" s="1"/>
  <c r="D69" i="9" s="1"/>
  <c r="D11" i="1"/>
  <c r="D12" i="1" s="1"/>
  <c r="F12" i="8"/>
  <c r="C13" i="8" s="1"/>
  <c r="E13" i="8" s="1"/>
  <c r="D12" i="8"/>
  <c r="E12" i="7"/>
  <c r="F12" i="7" s="1"/>
  <c r="C13" i="7" s="1"/>
  <c r="D12" i="7"/>
  <c r="D12" i="5"/>
  <c r="D13" i="5" s="1"/>
  <c r="D14" i="5" s="1"/>
  <c r="D15" i="5" s="1"/>
  <c r="D16" i="5" s="1"/>
  <c r="D17" i="5" s="1"/>
  <c r="D18" i="5" s="1"/>
  <c r="D19" i="5" s="1"/>
  <c r="D20" i="5" s="1"/>
  <c r="D21" i="5" s="1"/>
  <c r="D22" i="5" s="1"/>
  <c r="D23" i="5" s="1"/>
  <c r="D24" i="5" s="1"/>
  <c r="D25" i="5" s="1"/>
  <c r="D26" i="5" s="1"/>
  <c r="D27" i="5" s="1"/>
  <c r="D28" i="5" s="1"/>
  <c r="D29" i="5" s="1"/>
  <c r="D30" i="5" s="1"/>
  <c r="D31" i="5" s="1"/>
  <c r="D32" i="5" s="1"/>
  <c r="D33" i="5" s="1"/>
  <c r="D34" i="5" s="1"/>
  <c r="D35" i="5" s="1"/>
  <c r="D36" i="5" s="1"/>
  <c r="D37" i="5" s="1"/>
  <c r="D38" i="5" s="1"/>
  <c r="D39" i="5" s="1"/>
  <c r="D40" i="5" s="1"/>
  <c r="D41" i="5" s="1"/>
  <c r="D42" i="5" s="1"/>
  <c r="D43" i="5" s="1"/>
  <c r="D44" i="5" s="1"/>
  <c r="D45" i="5" s="1"/>
  <c r="D46" i="5" s="1"/>
  <c r="D47" i="5" s="1"/>
  <c r="D48" i="5" s="1"/>
  <c r="D49" i="5" s="1"/>
  <c r="D50" i="5" s="1"/>
  <c r="D51" i="5" s="1"/>
  <c r="D52" i="5" s="1"/>
  <c r="D53" i="5" s="1"/>
  <c r="D54" i="5" s="1"/>
  <c r="D55" i="5" s="1"/>
  <c r="D56" i="5" s="1"/>
  <c r="D57" i="5" s="1"/>
  <c r="D58" i="5" s="1"/>
  <c r="D59" i="5" s="1"/>
  <c r="D60" i="5" s="1"/>
  <c r="D61" i="5" s="1"/>
  <c r="D62" i="5" s="1"/>
  <c r="D63" i="5" s="1"/>
  <c r="D64" i="5" s="1"/>
  <c r="D65" i="5" s="1"/>
  <c r="D66" i="5" s="1"/>
  <c r="D67" i="5" s="1"/>
  <c r="D68" i="5" s="1"/>
  <c r="D69" i="5" s="1"/>
  <c r="D70" i="5" s="1"/>
  <c r="C15" i="1"/>
  <c r="F13" i="8" l="1"/>
  <c r="C14" i="8" s="1"/>
  <c r="E14" i="8" s="1"/>
  <c r="D13" i="8"/>
  <c r="E13" i="7"/>
  <c r="F13" i="7" s="1"/>
  <c r="C14" i="7" s="1"/>
  <c r="D13" i="7"/>
  <c r="D13" i="1"/>
  <c r="D14" i="1" s="1"/>
  <c r="D15" i="1" s="1"/>
  <c r="F14" i="8" l="1"/>
  <c r="C15" i="8" s="1"/>
  <c r="E15" i="8" s="1"/>
  <c r="D14" i="8"/>
  <c r="E14" i="7"/>
  <c r="F14" i="7" s="1"/>
  <c r="C15" i="7" s="1"/>
  <c r="D14" i="7"/>
  <c r="F15" i="8" l="1"/>
  <c r="C16" i="8" s="1"/>
  <c r="E16" i="8" s="1"/>
  <c r="D15" i="8"/>
  <c r="E15" i="7"/>
  <c r="F15" i="7" s="1"/>
  <c r="C16" i="7" s="1"/>
  <c r="D15" i="7"/>
  <c r="F16" i="8" l="1"/>
  <c r="C17" i="8" s="1"/>
  <c r="E17" i="8" s="1"/>
  <c r="D16" i="8"/>
  <c r="E16" i="7"/>
  <c r="F16" i="7" s="1"/>
  <c r="C17" i="7" s="1"/>
  <c r="D16" i="7"/>
  <c r="F17" i="8" l="1"/>
  <c r="C18" i="8" s="1"/>
  <c r="E18" i="8" s="1"/>
  <c r="D17" i="8"/>
  <c r="E17" i="7"/>
  <c r="F17" i="7" s="1"/>
  <c r="C18" i="7" s="1"/>
  <c r="D17" i="7"/>
  <c r="F18" i="8" l="1"/>
  <c r="C19" i="8" s="1"/>
  <c r="E19" i="8" s="1"/>
  <c r="D18" i="8"/>
  <c r="E18" i="7"/>
  <c r="F18" i="7" s="1"/>
  <c r="C19" i="7" s="1"/>
  <c r="D18" i="7"/>
  <c r="F19" i="8" l="1"/>
  <c r="C20" i="8" s="1"/>
  <c r="E20" i="8" s="1"/>
  <c r="D19" i="8"/>
  <c r="E19" i="7"/>
  <c r="F19" i="7" s="1"/>
  <c r="C20" i="7" s="1"/>
  <c r="D19" i="7"/>
  <c r="F20" i="8" l="1"/>
  <c r="C21" i="8" s="1"/>
  <c r="E21" i="8" s="1"/>
  <c r="D20" i="8"/>
  <c r="E20" i="7"/>
  <c r="F20" i="7" s="1"/>
  <c r="C21" i="7" s="1"/>
  <c r="D20" i="7"/>
  <c r="F21" i="8" l="1"/>
  <c r="C22" i="8" s="1"/>
  <c r="E22" i="8" s="1"/>
  <c r="D21" i="8"/>
  <c r="E21" i="7"/>
  <c r="F21" i="7" s="1"/>
  <c r="C22" i="7" s="1"/>
  <c r="D21" i="7"/>
  <c r="F22" i="8" l="1"/>
  <c r="C23" i="8" s="1"/>
  <c r="E23" i="8" s="1"/>
  <c r="D22" i="8"/>
  <c r="E22" i="7"/>
  <c r="F22" i="7" s="1"/>
  <c r="C23" i="7" s="1"/>
  <c r="D22" i="7"/>
  <c r="F23" i="8" l="1"/>
  <c r="C24" i="8" s="1"/>
  <c r="E24" i="8" s="1"/>
  <c r="D23" i="8"/>
  <c r="E23" i="7"/>
  <c r="F23" i="7" s="1"/>
  <c r="C24" i="7" s="1"/>
  <c r="D23" i="7"/>
  <c r="F24" i="8" l="1"/>
  <c r="C25" i="8" s="1"/>
  <c r="E25" i="8" s="1"/>
  <c r="D24" i="8"/>
  <c r="E24" i="7"/>
  <c r="F24" i="7" s="1"/>
  <c r="C25" i="7" s="1"/>
  <c r="D24" i="7"/>
  <c r="F25" i="8" l="1"/>
  <c r="C26" i="8" s="1"/>
  <c r="E26" i="8" s="1"/>
  <c r="D25" i="8"/>
  <c r="E25" i="7"/>
  <c r="F25" i="7" s="1"/>
  <c r="C26" i="7" s="1"/>
  <c r="D25" i="7"/>
  <c r="F26" i="8" l="1"/>
  <c r="C27" i="8" s="1"/>
  <c r="E27" i="8" s="1"/>
  <c r="D26" i="8"/>
  <c r="E26" i="7"/>
  <c r="F26" i="7" s="1"/>
  <c r="C27" i="7" s="1"/>
  <c r="D26" i="7"/>
  <c r="F27" i="8" l="1"/>
  <c r="C28" i="8" s="1"/>
  <c r="E28" i="8" s="1"/>
  <c r="D27" i="8"/>
  <c r="E27" i="7"/>
  <c r="F27" i="7" s="1"/>
  <c r="C28" i="7" s="1"/>
  <c r="D27" i="7"/>
  <c r="F28" i="8" l="1"/>
  <c r="C29" i="8" s="1"/>
  <c r="E29" i="8" s="1"/>
  <c r="D28" i="8"/>
  <c r="E28" i="7"/>
  <c r="F28" i="7" s="1"/>
  <c r="C29" i="7" s="1"/>
  <c r="D28" i="7"/>
  <c r="F29" i="8" l="1"/>
  <c r="C30" i="8" s="1"/>
  <c r="E30" i="8" s="1"/>
  <c r="D29" i="8"/>
  <c r="E29" i="7"/>
  <c r="F29" i="7" s="1"/>
  <c r="C30" i="7" s="1"/>
  <c r="D29" i="7"/>
  <c r="F30" i="8" l="1"/>
  <c r="C31" i="8" s="1"/>
  <c r="E31" i="8" s="1"/>
  <c r="D30" i="8"/>
  <c r="E30" i="7"/>
  <c r="F30" i="7" s="1"/>
  <c r="C31" i="7" s="1"/>
  <c r="D30" i="7"/>
  <c r="F31" i="8" l="1"/>
  <c r="C32" i="8" s="1"/>
  <c r="E32" i="8" s="1"/>
  <c r="D31" i="8"/>
  <c r="E31" i="7"/>
  <c r="F31" i="7" s="1"/>
  <c r="C32" i="7" s="1"/>
  <c r="D31" i="7"/>
  <c r="F32" i="8" l="1"/>
  <c r="C33" i="8" s="1"/>
  <c r="E33" i="8" s="1"/>
  <c r="D32" i="8"/>
  <c r="E32" i="7"/>
  <c r="F32" i="7" s="1"/>
  <c r="C33" i="7" s="1"/>
  <c r="D32" i="7"/>
  <c r="F33" i="8" l="1"/>
  <c r="C34" i="8" s="1"/>
  <c r="E34" i="8" s="1"/>
  <c r="D33" i="8"/>
  <c r="E33" i="7"/>
  <c r="F33" i="7" s="1"/>
  <c r="C34" i="7" s="1"/>
  <c r="D33" i="7"/>
  <c r="F34" i="8" l="1"/>
  <c r="C35" i="8" s="1"/>
  <c r="E35" i="8" s="1"/>
  <c r="D34" i="8"/>
  <c r="E34" i="7"/>
  <c r="F34" i="7" s="1"/>
  <c r="C35" i="7" s="1"/>
  <c r="D34" i="7"/>
  <c r="F35" i="8" l="1"/>
  <c r="C36" i="8" s="1"/>
  <c r="E36" i="8" s="1"/>
  <c r="D35" i="8"/>
  <c r="E35" i="7"/>
  <c r="F35" i="7" s="1"/>
  <c r="C36" i="7" s="1"/>
  <c r="D35" i="7"/>
  <c r="F36" i="8" l="1"/>
  <c r="C37" i="8" s="1"/>
  <c r="E37" i="8" s="1"/>
  <c r="D36" i="8"/>
  <c r="E36" i="7"/>
  <c r="F36" i="7" s="1"/>
  <c r="C37" i="7" s="1"/>
  <c r="D36" i="7"/>
  <c r="F37" i="8" l="1"/>
  <c r="C38" i="8" s="1"/>
  <c r="E38" i="8" s="1"/>
  <c r="D37" i="8"/>
  <c r="E37" i="7"/>
  <c r="F37" i="7" s="1"/>
  <c r="C38" i="7" s="1"/>
  <c r="D37" i="7"/>
  <c r="F38" i="8" l="1"/>
  <c r="C39" i="8" s="1"/>
  <c r="E39" i="8" s="1"/>
  <c r="D38" i="8"/>
  <c r="E38" i="7"/>
  <c r="F38" i="7" s="1"/>
  <c r="C39" i="7" s="1"/>
  <c r="D38" i="7"/>
  <c r="F39" i="8" l="1"/>
  <c r="C40" i="8" s="1"/>
  <c r="E40" i="8" s="1"/>
  <c r="D39" i="8"/>
  <c r="E39" i="7"/>
  <c r="F39" i="7" s="1"/>
  <c r="C40" i="7" s="1"/>
  <c r="D39" i="7"/>
  <c r="F40" i="8" l="1"/>
  <c r="C41" i="8" s="1"/>
  <c r="E41" i="8" s="1"/>
  <c r="D40" i="8"/>
  <c r="E40" i="7"/>
  <c r="F40" i="7" s="1"/>
  <c r="C41" i="7" s="1"/>
  <c r="D40" i="7"/>
  <c r="F41" i="8" l="1"/>
  <c r="C42" i="8" s="1"/>
  <c r="E42" i="8" s="1"/>
  <c r="D41" i="8"/>
  <c r="D41" i="7"/>
  <c r="E41" i="7"/>
  <c r="F41" i="7" s="1"/>
  <c r="C42" i="7" s="1"/>
  <c r="F42" i="8" l="1"/>
  <c r="C43" i="8" s="1"/>
  <c r="E43" i="8" s="1"/>
  <c r="D42" i="8"/>
  <c r="E42" i="7"/>
  <c r="F42" i="7" s="1"/>
  <c r="C43" i="7" s="1"/>
  <c r="D42" i="7"/>
  <c r="F43" i="8" l="1"/>
  <c r="C44" i="8" s="1"/>
  <c r="E44" i="8" s="1"/>
  <c r="D43" i="8"/>
  <c r="E43" i="7"/>
  <c r="F43" i="7" s="1"/>
  <c r="C44" i="7" s="1"/>
  <c r="D43" i="7"/>
  <c r="F44" i="8" l="1"/>
  <c r="C45" i="8" s="1"/>
  <c r="E45" i="8" s="1"/>
  <c r="D44" i="8"/>
  <c r="E44" i="7"/>
  <c r="F44" i="7" s="1"/>
  <c r="C45" i="7" s="1"/>
  <c r="D44" i="7"/>
  <c r="F45" i="8" l="1"/>
  <c r="C46" i="8" s="1"/>
  <c r="E46" i="8" s="1"/>
  <c r="D45" i="8"/>
  <c r="E45" i="7"/>
  <c r="F45" i="7" s="1"/>
  <c r="C46" i="7" s="1"/>
  <c r="D45" i="7"/>
  <c r="F46" i="8" l="1"/>
  <c r="C47" i="8" s="1"/>
  <c r="E47" i="8" s="1"/>
  <c r="D46" i="8"/>
  <c r="E46" i="7"/>
  <c r="F46" i="7" s="1"/>
  <c r="C47" i="7" s="1"/>
  <c r="D46" i="7"/>
  <c r="F47" i="8" l="1"/>
  <c r="C48" i="8" s="1"/>
  <c r="E48" i="8" s="1"/>
  <c r="D47" i="8"/>
  <c r="E47" i="7"/>
  <c r="F47" i="7" s="1"/>
  <c r="C48" i="7" s="1"/>
  <c r="D47" i="7"/>
  <c r="F48" i="8" l="1"/>
  <c r="C49" i="8" s="1"/>
  <c r="E49" i="8" s="1"/>
  <c r="D48" i="8"/>
  <c r="E48" i="7"/>
  <c r="F48" i="7" s="1"/>
  <c r="C49" i="7" s="1"/>
  <c r="D48" i="7"/>
  <c r="F49" i="8" l="1"/>
  <c r="C50" i="8" s="1"/>
  <c r="E50" i="8" s="1"/>
  <c r="D49" i="8"/>
  <c r="E49" i="7"/>
  <c r="F49" i="7" s="1"/>
  <c r="C50" i="7" s="1"/>
  <c r="D49" i="7"/>
  <c r="F50" i="8" l="1"/>
  <c r="C51" i="8" s="1"/>
  <c r="E51" i="8" s="1"/>
  <c r="D50" i="8"/>
  <c r="E50" i="7"/>
  <c r="F50" i="7" s="1"/>
  <c r="C51" i="7" s="1"/>
  <c r="D50" i="7"/>
  <c r="F51" i="8" l="1"/>
  <c r="C52" i="8" s="1"/>
  <c r="E52" i="8" s="1"/>
  <c r="D51" i="8"/>
  <c r="E51" i="7"/>
  <c r="F51" i="7" s="1"/>
  <c r="C52" i="7" s="1"/>
  <c r="D51" i="7"/>
  <c r="F52" i="8" l="1"/>
  <c r="C53" i="8" s="1"/>
  <c r="E53" i="8" s="1"/>
  <c r="D52" i="8"/>
  <c r="E52" i="7"/>
  <c r="F52" i="7" s="1"/>
  <c r="C53" i="7" s="1"/>
  <c r="D52" i="7"/>
  <c r="F53" i="8" l="1"/>
  <c r="C54" i="8" s="1"/>
  <c r="E54" i="8" s="1"/>
  <c r="D53" i="8"/>
  <c r="E53" i="7"/>
  <c r="F53" i="7" s="1"/>
  <c r="C54" i="7" s="1"/>
  <c r="D53" i="7"/>
  <c r="F54" i="8" l="1"/>
  <c r="C55" i="8" s="1"/>
  <c r="E55" i="8" s="1"/>
  <c r="D54" i="8"/>
  <c r="E54" i="7"/>
  <c r="F54" i="7" s="1"/>
  <c r="C55" i="7" s="1"/>
  <c r="D54" i="7"/>
  <c r="F55" i="8" l="1"/>
  <c r="C56" i="8" s="1"/>
  <c r="E56" i="8" s="1"/>
  <c r="D55" i="8"/>
  <c r="E55" i="7"/>
  <c r="F55" i="7" s="1"/>
  <c r="C56" i="7" s="1"/>
  <c r="D55" i="7"/>
  <c r="F56" i="8" l="1"/>
  <c r="C57" i="8" s="1"/>
  <c r="E57" i="8" s="1"/>
  <c r="D56" i="8"/>
  <c r="E56" i="7"/>
  <c r="F56" i="7" s="1"/>
  <c r="C57" i="7" s="1"/>
  <c r="D56" i="7"/>
  <c r="F57" i="8" l="1"/>
  <c r="C58" i="8" s="1"/>
  <c r="E58" i="8" s="1"/>
  <c r="D57" i="8"/>
  <c r="E57" i="7"/>
  <c r="F57" i="7" s="1"/>
  <c r="C58" i="7" s="1"/>
  <c r="D57" i="7"/>
  <c r="F58" i="8" l="1"/>
  <c r="C59" i="8" s="1"/>
  <c r="E59" i="8" s="1"/>
  <c r="D58" i="8"/>
  <c r="E58" i="7"/>
  <c r="F58" i="7" s="1"/>
  <c r="C59" i="7" s="1"/>
  <c r="D58" i="7"/>
  <c r="F59" i="8" l="1"/>
  <c r="C60" i="8" s="1"/>
  <c r="E60" i="8" s="1"/>
  <c r="D59" i="8"/>
  <c r="E59" i="7"/>
  <c r="F59" i="7" s="1"/>
  <c r="C60" i="7" s="1"/>
  <c r="D59" i="7"/>
  <c r="F60" i="8" l="1"/>
  <c r="C61" i="8" s="1"/>
  <c r="E61" i="8" s="1"/>
  <c r="D60" i="8"/>
  <c r="E60" i="7"/>
  <c r="F60" i="7" s="1"/>
  <c r="C61" i="7" s="1"/>
  <c r="D60" i="7"/>
  <c r="F61" i="8" l="1"/>
  <c r="C62" i="8" s="1"/>
  <c r="E62" i="8" s="1"/>
  <c r="D61" i="8"/>
  <c r="E61" i="7"/>
  <c r="F61" i="7" s="1"/>
  <c r="C62" i="7" s="1"/>
  <c r="D61" i="7"/>
  <c r="F62" i="8" l="1"/>
  <c r="C63" i="8" s="1"/>
  <c r="E63" i="8" s="1"/>
  <c r="D62" i="8"/>
  <c r="E62" i="7"/>
  <c r="F62" i="7" s="1"/>
  <c r="C63" i="7" s="1"/>
  <c r="D62" i="7"/>
  <c r="F63" i="8" l="1"/>
  <c r="C64" i="8" s="1"/>
  <c r="E64" i="8" s="1"/>
  <c r="D63" i="8"/>
  <c r="E63" i="7"/>
  <c r="F63" i="7" s="1"/>
  <c r="C64" i="7" s="1"/>
  <c r="D63" i="7"/>
  <c r="F64" i="8" l="1"/>
  <c r="C65" i="8" s="1"/>
  <c r="E65" i="8" s="1"/>
  <c r="D64" i="8"/>
  <c r="E64" i="7"/>
  <c r="F64" i="7" s="1"/>
  <c r="C65" i="7" s="1"/>
  <c r="D64" i="7"/>
  <c r="F65" i="8" l="1"/>
  <c r="C66" i="8" s="1"/>
  <c r="E66" i="8" s="1"/>
  <c r="D65" i="8"/>
  <c r="E65" i="7"/>
  <c r="F65" i="7" s="1"/>
  <c r="C66" i="7" s="1"/>
  <c r="D65" i="7"/>
  <c r="F66" i="8" l="1"/>
  <c r="C67" i="8" s="1"/>
  <c r="E67" i="8" s="1"/>
  <c r="D66" i="8"/>
  <c r="E66" i="7"/>
  <c r="F66" i="7" s="1"/>
  <c r="C67" i="7" s="1"/>
  <c r="D66" i="7"/>
  <c r="F67" i="8" l="1"/>
  <c r="C68" i="8" s="1"/>
  <c r="E68" i="8" s="1"/>
  <c r="D67" i="8"/>
  <c r="E67" i="7"/>
  <c r="F67" i="7" s="1"/>
  <c r="C68" i="7" s="1"/>
  <c r="D67" i="7"/>
  <c r="F68" i="8" l="1"/>
  <c r="C69" i="8" s="1"/>
  <c r="E69" i="8" s="1"/>
  <c r="D68" i="8"/>
  <c r="E68" i="7"/>
  <c r="F68" i="7" s="1"/>
  <c r="C69" i="7" s="1"/>
  <c r="D68" i="7"/>
  <c r="F69" i="8" l="1"/>
  <c r="C70" i="8" s="1"/>
  <c r="E70" i="8" s="1"/>
  <c r="D69" i="8"/>
  <c r="E69" i="7"/>
  <c r="F69" i="7" s="1"/>
  <c r="C70" i="7" s="1"/>
  <c r="E70" i="7" s="1"/>
  <c r="F70" i="7" s="1"/>
  <c r="D69" i="7"/>
  <c r="F70" i="8" l="1"/>
  <c r="D70" i="8"/>
  <c r="D70" i="7"/>
</calcChain>
</file>

<file path=xl/sharedStrings.xml><?xml version="1.0" encoding="utf-8"?>
<sst xmlns="http://schemas.openxmlformats.org/spreadsheetml/2006/main" count="57" uniqueCount="15">
  <si>
    <t>g</t>
  </si>
  <si>
    <t>dt</t>
  </si>
  <si>
    <t>t</t>
  </si>
  <si>
    <t>v</t>
  </si>
  <si>
    <t>F</t>
  </si>
  <si>
    <t>a</t>
  </si>
  <si>
    <t>m</t>
  </si>
  <si>
    <t>x</t>
  </si>
  <si>
    <t>b</t>
  </si>
  <si>
    <t>Modelování vrhu svislého vzhůru - v homogenním gravitačním poli, bez odporu prostředí</t>
  </si>
  <si>
    <t>(Numerické řešení pohybové rovnice Eulerovou metodou - časový krok 1 s)</t>
  </si>
  <si>
    <t>© L. Dvořák, 2016</t>
  </si>
  <si>
    <t>(Numerické řešení pohybové rovnice Eulerovou metodou - časový krok 0,1 s)</t>
  </si>
  <si>
    <t>Modelování vrhu svislého vzhůru - v homogenním gravitačním poli, odpor prostředí přímo úměrný rychlosti</t>
  </si>
  <si>
    <t>Modelování vrhu svislého vzhůru - v homogenním gravitačním poli, odpor prostředí přímo úměrný druhé mocnině rychlosti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</si>
</sst>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96162986844489"/>
          <c:y val="6.6000134130211496E-2"/>
          <c:w val="0.83454384265705894"/>
          <c:h val="0.81319056535884149"/>
        </c:manualLayout>
      </c:layout>
      <c:scatterChart>
        <c:scatterStyle val="lineMarker"/>
        <c:varyColors val="0"/>
        <c:ser>
          <c:idx val="0"/>
          <c:order val="0"/>
          <c:tx>
            <c:strRef>
              <c:f>'dt=1'!$D$9</c:f>
              <c:strCache>
                <c:ptCount val="1"/>
                <c:pt idx="0">
                  <c:v>x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8"/>
            <c:spPr>
              <a:solidFill>
                <a:srgbClr val="C00000"/>
              </a:solidFill>
            </c:spPr>
          </c:marker>
          <c:xVal>
            <c:numRef>
              <c:f>'dt=1'!$B$10:$B$15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'dt=1'!$D$10:$D$15</c:f>
              <c:numCache>
                <c:formatCode>General</c:formatCode>
                <c:ptCount val="6"/>
                <c:pt idx="0">
                  <c:v>0</c:v>
                </c:pt>
                <c:pt idx="1">
                  <c:v>20</c:v>
                </c:pt>
                <c:pt idx="2">
                  <c:v>30</c:v>
                </c:pt>
                <c:pt idx="3">
                  <c:v>30</c:v>
                </c:pt>
                <c:pt idx="4">
                  <c:v>20</c:v>
                </c:pt>
                <c:pt idx="5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1310848"/>
        <c:axId val="231374848"/>
      </c:scatterChart>
      <c:valAx>
        <c:axId val="231310848"/>
        <c:scaling>
          <c:orientation val="minMax"/>
          <c:max val="6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600" b="0" i="1">
                    <a:latin typeface="+mj-lt"/>
                  </a:rPr>
                  <a:t>t</a:t>
                </a:r>
              </a:p>
            </c:rich>
          </c:tx>
          <c:layout>
            <c:manualLayout>
              <c:xMode val="edge"/>
              <c:yMode val="edge"/>
              <c:x val="0.89161518672614493"/>
              <c:y val="0.8940691349408366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200" baseline="0"/>
            </a:pPr>
            <a:endParaRPr lang="cs-CZ"/>
          </a:p>
        </c:txPr>
        <c:crossAx val="231374848"/>
        <c:crosses val="autoZero"/>
        <c:crossBetween val="midCat"/>
        <c:majorUnit val="1"/>
      </c:valAx>
      <c:valAx>
        <c:axId val="231374848"/>
        <c:scaling>
          <c:orientation val="minMax"/>
          <c:max val="45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1400"/>
                </a:pPr>
                <a:r>
                  <a:rPr lang="cs-CZ" sz="1600" b="0" i="1">
                    <a:latin typeface="+mj-lt"/>
                  </a:rPr>
                  <a:t>x</a:t>
                </a:r>
                <a:endParaRPr lang="cs-CZ" sz="1400" b="0" i="1">
                  <a:latin typeface="+mj-lt"/>
                </a:endParaRPr>
              </a:p>
            </c:rich>
          </c:tx>
          <c:layout>
            <c:manualLayout>
              <c:xMode val="edge"/>
              <c:yMode val="edge"/>
              <c:x val="1.6023302339528308E-2"/>
              <c:y val="6.9461639733487152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200" baseline="0"/>
            </a:pPr>
            <a:endParaRPr lang="cs-CZ"/>
          </a:p>
        </c:txPr>
        <c:crossAx val="231310848"/>
        <c:crosses val="autoZero"/>
        <c:crossBetween val="midCat"/>
        <c:majorUnit val="5"/>
      </c:valAx>
    </c:plotArea>
    <c:plotVisOnly val="1"/>
    <c:dispBlanksAs val="gap"/>
    <c:showDLblsOverMax val="0"/>
  </c:chart>
  <c:printSettings>
    <c:headerFooter/>
    <c:pageMargins b="0.78740157499999996" l="0.70000000000000018" r="0.70000000000000018" t="0.78740157499999996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96162986844489"/>
          <c:y val="6.6000134130211496E-2"/>
          <c:w val="0.83454384265705894"/>
          <c:h val="0.81319056535884149"/>
        </c:manualLayout>
      </c:layout>
      <c:scatterChart>
        <c:scatterStyle val="lineMarker"/>
        <c:varyColors val="0"/>
        <c:ser>
          <c:idx val="0"/>
          <c:order val="0"/>
          <c:tx>
            <c:strRef>
              <c:f>'dt=0,1'!$D$9</c:f>
              <c:strCache>
                <c:ptCount val="1"/>
                <c:pt idx="0">
                  <c:v>x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C00000"/>
              </a:solidFill>
            </c:spPr>
          </c:marker>
          <c:xVal>
            <c:numRef>
              <c:f>'dt=0,1'!$B$10:$B$69</c:f>
              <c:numCache>
                <c:formatCode>General</c:formatCode>
                <c:ptCount val="6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</c:numCache>
            </c:numRef>
          </c:xVal>
          <c:yVal>
            <c:numRef>
              <c:f>'dt=0,1'!$D$10:$D$69</c:f>
              <c:numCache>
                <c:formatCode>General</c:formatCode>
                <c:ptCount val="60"/>
                <c:pt idx="0">
                  <c:v>0</c:v>
                </c:pt>
                <c:pt idx="1">
                  <c:v>2.9000000000000004</c:v>
                </c:pt>
                <c:pt idx="2">
                  <c:v>5.7000000000000011</c:v>
                </c:pt>
                <c:pt idx="3">
                  <c:v>8.4000000000000021</c:v>
                </c:pt>
                <c:pt idx="4">
                  <c:v>11.000000000000002</c:v>
                </c:pt>
                <c:pt idx="5">
                  <c:v>13.500000000000002</c:v>
                </c:pt>
                <c:pt idx="6">
                  <c:v>15.900000000000002</c:v>
                </c:pt>
                <c:pt idx="7">
                  <c:v>18.200000000000003</c:v>
                </c:pt>
                <c:pt idx="8">
                  <c:v>20.400000000000002</c:v>
                </c:pt>
                <c:pt idx="9">
                  <c:v>22.500000000000004</c:v>
                </c:pt>
                <c:pt idx="10">
                  <c:v>24.500000000000004</c:v>
                </c:pt>
                <c:pt idx="11">
                  <c:v>26.400000000000002</c:v>
                </c:pt>
                <c:pt idx="12">
                  <c:v>28.200000000000003</c:v>
                </c:pt>
                <c:pt idx="13">
                  <c:v>29.900000000000002</c:v>
                </c:pt>
                <c:pt idx="14">
                  <c:v>31.500000000000004</c:v>
                </c:pt>
                <c:pt idx="15">
                  <c:v>33</c:v>
                </c:pt>
                <c:pt idx="16">
                  <c:v>34.4</c:v>
                </c:pt>
                <c:pt idx="17">
                  <c:v>35.699999999999996</c:v>
                </c:pt>
                <c:pt idx="18">
                  <c:v>36.9</c:v>
                </c:pt>
                <c:pt idx="19">
                  <c:v>38</c:v>
                </c:pt>
                <c:pt idx="20">
                  <c:v>39</c:v>
                </c:pt>
                <c:pt idx="21">
                  <c:v>39.9</c:v>
                </c:pt>
                <c:pt idx="22">
                  <c:v>40.699999999999996</c:v>
                </c:pt>
                <c:pt idx="23">
                  <c:v>41.4</c:v>
                </c:pt>
                <c:pt idx="24">
                  <c:v>42</c:v>
                </c:pt>
                <c:pt idx="25">
                  <c:v>42.5</c:v>
                </c:pt>
                <c:pt idx="26">
                  <c:v>42.9</c:v>
                </c:pt>
                <c:pt idx="27">
                  <c:v>43.199999999999996</c:v>
                </c:pt>
                <c:pt idx="28">
                  <c:v>43.4</c:v>
                </c:pt>
                <c:pt idx="29">
                  <c:v>43.5</c:v>
                </c:pt>
                <c:pt idx="30">
                  <c:v>43.5</c:v>
                </c:pt>
                <c:pt idx="31">
                  <c:v>43.4</c:v>
                </c:pt>
                <c:pt idx="32">
                  <c:v>43.199999999999996</c:v>
                </c:pt>
                <c:pt idx="33">
                  <c:v>42.9</c:v>
                </c:pt>
                <c:pt idx="34">
                  <c:v>42.5</c:v>
                </c:pt>
                <c:pt idx="35">
                  <c:v>42</c:v>
                </c:pt>
                <c:pt idx="36">
                  <c:v>41.4</c:v>
                </c:pt>
                <c:pt idx="37">
                  <c:v>40.699999999999996</c:v>
                </c:pt>
                <c:pt idx="38">
                  <c:v>39.9</c:v>
                </c:pt>
                <c:pt idx="39">
                  <c:v>39</c:v>
                </c:pt>
                <c:pt idx="40">
                  <c:v>38</c:v>
                </c:pt>
                <c:pt idx="41">
                  <c:v>36.9</c:v>
                </c:pt>
                <c:pt idx="42">
                  <c:v>35.699999999999996</c:v>
                </c:pt>
                <c:pt idx="43">
                  <c:v>34.4</c:v>
                </c:pt>
                <c:pt idx="44">
                  <c:v>33</c:v>
                </c:pt>
                <c:pt idx="45">
                  <c:v>31.5</c:v>
                </c:pt>
                <c:pt idx="46">
                  <c:v>29.9</c:v>
                </c:pt>
                <c:pt idx="47">
                  <c:v>28.2</c:v>
                </c:pt>
                <c:pt idx="48">
                  <c:v>26.4</c:v>
                </c:pt>
                <c:pt idx="49">
                  <c:v>24.5</c:v>
                </c:pt>
                <c:pt idx="50">
                  <c:v>22.5</c:v>
                </c:pt>
                <c:pt idx="51">
                  <c:v>20.399999999999999</c:v>
                </c:pt>
                <c:pt idx="52">
                  <c:v>18.2</c:v>
                </c:pt>
                <c:pt idx="53">
                  <c:v>15.899999999999999</c:v>
                </c:pt>
                <c:pt idx="54">
                  <c:v>13.499999999999998</c:v>
                </c:pt>
                <c:pt idx="55">
                  <c:v>10.999999999999998</c:v>
                </c:pt>
                <c:pt idx="56">
                  <c:v>8.3999999999999986</c:v>
                </c:pt>
                <c:pt idx="57">
                  <c:v>5.6999999999999984</c:v>
                </c:pt>
                <c:pt idx="58">
                  <c:v>2.8999999999999981</c:v>
                </c:pt>
                <c:pt idx="59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2856960"/>
        <c:axId val="232892288"/>
      </c:scatterChart>
      <c:valAx>
        <c:axId val="232856960"/>
        <c:scaling>
          <c:orientation val="minMax"/>
          <c:max val="6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600" b="0" i="1">
                    <a:latin typeface="+mj-lt"/>
                  </a:rPr>
                  <a:t>t</a:t>
                </a:r>
              </a:p>
            </c:rich>
          </c:tx>
          <c:layout>
            <c:manualLayout>
              <c:xMode val="edge"/>
              <c:yMode val="edge"/>
              <c:x val="0.89161518672614493"/>
              <c:y val="0.8940691349408366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200" baseline="0"/>
            </a:pPr>
            <a:endParaRPr lang="cs-CZ"/>
          </a:p>
        </c:txPr>
        <c:crossAx val="232892288"/>
        <c:crosses val="autoZero"/>
        <c:crossBetween val="midCat"/>
        <c:majorUnit val="1"/>
      </c:valAx>
      <c:valAx>
        <c:axId val="232892288"/>
        <c:scaling>
          <c:orientation val="minMax"/>
          <c:max val="45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1400"/>
                </a:pPr>
                <a:r>
                  <a:rPr lang="cs-CZ" sz="1600" b="0" i="1">
                    <a:latin typeface="+mj-lt"/>
                  </a:rPr>
                  <a:t>x</a:t>
                </a:r>
                <a:endParaRPr lang="cs-CZ" sz="1400" b="0" i="1">
                  <a:latin typeface="+mj-lt"/>
                </a:endParaRPr>
              </a:p>
            </c:rich>
          </c:tx>
          <c:layout>
            <c:manualLayout>
              <c:xMode val="edge"/>
              <c:yMode val="edge"/>
              <c:x val="1.6023302339528308E-2"/>
              <c:y val="6.9461639733487152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200" baseline="0"/>
            </a:pPr>
            <a:endParaRPr lang="cs-CZ"/>
          </a:p>
        </c:txPr>
        <c:crossAx val="232856960"/>
        <c:crosses val="autoZero"/>
        <c:crossBetween val="midCat"/>
        <c:majorUnit val="5"/>
      </c:valAx>
    </c:plotArea>
    <c:plotVisOnly val="1"/>
    <c:dispBlanksAs val="gap"/>
    <c:showDLblsOverMax val="0"/>
  </c:chart>
  <c:printSettings>
    <c:headerFooter/>
    <c:pageMargins b="0.78740157499999996" l="0.70000000000000018" r="0.70000000000000018" t="0.78740157499999996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="0" i="1"/>
              <a:t>x</a:t>
            </a:r>
            <a:r>
              <a:rPr lang="cs-CZ" b="0"/>
              <a:t>(</a:t>
            </a:r>
            <a:r>
              <a:rPr lang="cs-CZ" b="0" i="1"/>
              <a:t>t</a:t>
            </a:r>
            <a:r>
              <a:rPr lang="cs-CZ" b="0"/>
              <a:t>)</a:t>
            </a:r>
            <a:endParaRPr lang="en-US" b="0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'i s rychlosti'!$D$9</c:f>
              <c:strCache>
                <c:ptCount val="1"/>
                <c:pt idx="0">
                  <c:v>x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'i s rychlosti'!$B$10:$B$70</c:f>
              <c:numCache>
                <c:formatCode>General</c:formatCode>
                <c:ptCount val="6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</c:numCache>
            </c:numRef>
          </c:xVal>
          <c:yVal>
            <c:numRef>
              <c:f>'i s rychlosti'!$D$10:$D$70</c:f>
              <c:numCache>
                <c:formatCode>General</c:formatCode>
                <c:ptCount val="61"/>
                <c:pt idx="0">
                  <c:v>0</c:v>
                </c:pt>
                <c:pt idx="1">
                  <c:v>2.9000000000000004</c:v>
                </c:pt>
                <c:pt idx="2">
                  <c:v>5.7000000000000011</c:v>
                </c:pt>
                <c:pt idx="3">
                  <c:v>8.4000000000000021</c:v>
                </c:pt>
                <c:pt idx="4">
                  <c:v>11.000000000000002</c:v>
                </c:pt>
                <c:pt idx="5">
                  <c:v>13.500000000000002</c:v>
                </c:pt>
                <c:pt idx="6">
                  <c:v>15.900000000000002</c:v>
                </c:pt>
                <c:pt idx="7">
                  <c:v>18.200000000000003</c:v>
                </c:pt>
                <c:pt idx="8">
                  <c:v>20.400000000000002</c:v>
                </c:pt>
                <c:pt idx="9">
                  <c:v>22.500000000000004</c:v>
                </c:pt>
                <c:pt idx="10">
                  <c:v>24.500000000000004</c:v>
                </c:pt>
                <c:pt idx="11">
                  <c:v>26.400000000000002</c:v>
                </c:pt>
                <c:pt idx="12">
                  <c:v>28.200000000000003</c:v>
                </c:pt>
                <c:pt idx="13">
                  <c:v>29.900000000000002</c:v>
                </c:pt>
                <c:pt idx="14">
                  <c:v>31.500000000000004</c:v>
                </c:pt>
                <c:pt idx="15">
                  <c:v>33</c:v>
                </c:pt>
                <c:pt idx="16">
                  <c:v>34.4</c:v>
                </c:pt>
                <c:pt idx="17">
                  <c:v>35.699999999999996</c:v>
                </c:pt>
                <c:pt idx="18">
                  <c:v>36.9</c:v>
                </c:pt>
                <c:pt idx="19">
                  <c:v>38</c:v>
                </c:pt>
                <c:pt idx="20">
                  <c:v>39</c:v>
                </c:pt>
                <c:pt idx="21">
                  <c:v>39.9</c:v>
                </c:pt>
                <c:pt idx="22">
                  <c:v>40.699999999999996</c:v>
                </c:pt>
                <c:pt idx="23">
                  <c:v>41.4</c:v>
                </c:pt>
                <c:pt idx="24">
                  <c:v>42</c:v>
                </c:pt>
                <c:pt idx="25">
                  <c:v>42.5</c:v>
                </c:pt>
                <c:pt idx="26">
                  <c:v>42.9</c:v>
                </c:pt>
                <c:pt idx="27">
                  <c:v>43.199999999999996</c:v>
                </c:pt>
                <c:pt idx="28">
                  <c:v>43.4</c:v>
                </c:pt>
                <c:pt idx="29">
                  <c:v>43.5</c:v>
                </c:pt>
                <c:pt idx="30">
                  <c:v>43.5</c:v>
                </c:pt>
                <c:pt idx="31">
                  <c:v>43.4</c:v>
                </c:pt>
                <c:pt idx="32">
                  <c:v>43.199999999999996</c:v>
                </c:pt>
                <c:pt idx="33">
                  <c:v>42.9</c:v>
                </c:pt>
                <c:pt idx="34">
                  <c:v>42.5</c:v>
                </c:pt>
                <c:pt idx="35">
                  <c:v>42</c:v>
                </c:pt>
                <c:pt idx="36">
                  <c:v>41.4</c:v>
                </c:pt>
                <c:pt idx="37">
                  <c:v>40.699999999999996</c:v>
                </c:pt>
                <c:pt idx="38">
                  <c:v>39.9</c:v>
                </c:pt>
                <c:pt idx="39">
                  <c:v>39</c:v>
                </c:pt>
                <c:pt idx="40">
                  <c:v>38</c:v>
                </c:pt>
                <c:pt idx="41">
                  <c:v>36.9</c:v>
                </c:pt>
                <c:pt idx="42">
                  <c:v>35.699999999999996</c:v>
                </c:pt>
                <c:pt idx="43">
                  <c:v>34.4</c:v>
                </c:pt>
                <c:pt idx="44">
                  <c:v>33</c:v>
                </c:pt>
                <c:pt idx="45">
                  <c:v>31.5</c:v>
                </c:pt>
                <c:pt idx="46">
                  <c:v>29.9</c:v>
                </c:pt>
                <c:pt idx="47">
                  <c:v>28.2</c:v>
                </c:pt>
                <c:pt idx="48">
                  <c:v>26.4</c:v>
                </c:pt>
                <c:pt idx="49">
                  <c:v>24.5</c:v>
                </c:pt>
                <c:pt idx="50">
                  <c:v>22.5</c:v>
                </c:pt>
                <c:pt idx="51">
                  <c:v>20.399999999999999</c:v>
                </c:pt>
                <c:pt idx="52">
                  <c:v>18.2</c:v>
                </c:pt>
                <c:pt idx="53">
                  <c:v>15.899999999999999</c:v>
                </c:pt>
                <c:pt idx="54">
                  <c:v>13.499999999999998</c:v>
                </c:pt>
                <c:pt idx="55">
                  <c:v>10.999999999999998</c:v>
                </c:pt>
                <c:pt idx="56">
                  <c:v>8.3999999999999986</c:v>
                </c:pt>
                <c:pt idx="57">
                  <c:v>5.6999999999999984</c:v>
                </c:pt>
                <c:pt idx="58">
                  <c:v>2.8999999999999981</c:v>
                </c:pt>
                <c:pt idx="59">
                  <c:v>0</c:v>
                </c:pt>
                <c:pt idx="60">
                  <c:v>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2983552"/>
        <c:axId val="232993920"/>
      </c:scatterChart>
      <c:valAx>
        <c:axId val="232983552"/>
        <c:scaling>
          <c:orientation val="minMax"/>
          <c:max val="6"/>
        </c:scaling>
        <c:delete val="0"/>
        <c:axPos val="b"/>
        <c:numFmt formatCode="General" sourceLinked="1"/>
        <c:majorTickMark val="out"/>
        <c:minorTickMark val="none"/>
        <c:tickLblPos val="nextTo"/>
        <c:crossAx val="232993920"/>
        <c:crosses val="autoZero"/>
        <c:crossBetween val="midCat"/>
      </c:valAx>
      <c:valAx>
        <c:axId val="232993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298355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="0" i="1"/>
              <a:t>v</a:t>
            </a:r>
            <a:r>
              <a:rPr lang="cs-CZ" b="0"/>
              <a:t>(</a:t>
            </a:r>
            <a:r>
              <a:rPr lang="cs-CZ" b="0" i="1"/>
              <a:t>t</a:t>
            </a:r>
            <a:r>
              <a:rPr lang="cs-CZ" b="0"/>
              <a:t>)</a:t>
            </a:r>
            <a:endParaRPr lang="en-US" b="0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'i s rychlosti'!$C$9</c:f>
              <c:strCache>
                <c:ptCount val="1"/>
                <c:pt idx="0">
                  <c:v>v</c:v>
                </c:pt>
              </c:strCache>
            </c:strRef>
          </c:tx>
          <c:spPr>
            <a:ln w="28575">
              <a:noFill/>
            </a:ln>
          </c:spPr>
          <c:xVal>
            <c:numRef>
              <c:f>'i s rychlosti'!$B$10:$B$70</c:f>
              <c:numCache>
                <c:formatCode>General</c:formatCode>
                <c:ptCount val="6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</c:numCache>
            </c:numRef>
          </c:xVal>
          <c:yVal>
            <c:numRef>
              <c:f>'i s rychlosti'!$C$10:$C$70</c:f>
              <c:numCache>
                <c:formatCode>General</c:formatCode>
                <c:ptCount val="61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  <c:pt idx="30">
                  <c:v>0</c:v>
                </c:pt>
                <c:pt idx="31">
                  <c:v>-1</c:v>
                </c:pt>
                <c:pt idx="32">
                  <c:v>-2</c:v>
                </c:pt>
                <c:pt idx="33">
                  <c:v>-3</c:v>
                </c:pt>
                <c:pt idx="34">
                  <c:v>-4</c:v>
                </c:pt>
                <c:pt idx="35">
                  <c:v>-5</c:v>
                </c:pt>
                <c:pt idx="36">
                  <c:v>-6</c:v>
                </c:pt>
                <c:pt idx="37">
                  <c:v>-7</c:v>
                </c:pt>
                <c:pt idx="38">
                  <c:v>-8</c:v>
                </c:pt>
                <c:pt idx="39">
                  <c:v>-9</c:v>
                </c:pt>
                <c:pt idx="40">
                  <c:v>-10</c:v>
                </c:pt>
                <c:pt idx="41">
                  <c:v>-11</c:v>
                </c:pt>
                <c:pt idx="42">
                  <c:v>-12</c:v>
                </c:pt>
                <c:pt idx="43">
                  <c:v>-13</c:v>
                </c:pt>
                <c:pt idx="44">
                  <c:v>-14</c:v>
                </c:pt>
                <c:pt idx="45">
                  <c:v>-15</c:v>
                </c:pt>
                <c:pt idx="46">
                  <c:v>-16</c:v>
                </c:pt>
                <c:pt idx="47">
                  <c:v>-17</c:v>
                </c:pt>
                <c:pt idx="48">
                  <c:v>-18</c:v>
                </c:pt>
                <c:pt idx="49">
                  <c:v>-19</c:v>
                </c:pt>
                <c:pt idx="50">
                  <c:v>-20</c:v>
                </c:pt>
                <c:pt idx="51">
                  <c:v>-21</c:v>
                </c:pt>
                <c:pt idx="52">
                  <c:v>-22</c:v>
                </c:pt>
                <c:pt idx="53">
                  <c:v>-23</c:v>
                </c:pt>
                <c:pt idx="54">
                  <c:v>-24</c:v>
                </c:pt>
                <c:pt idx="55">
                  <c:v>-25</c:v>
                </c:pt>
                <c:pt idx="56">
                  <c:v>-26</c:v>
                </c:pt>
                <c:pt idx="57">
                  <c:v>-27</c:v>
                </c:pt>
                <c:pt idx="58">
                  <c:v>-28</c:v>
                </c:pt>
                <c:pt idx="59">
                  <c:v>-29</c:v>
                </c:pt>
                <c:pt idx="60">
                  <c:v>-30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3030400"/>
        <c:axId val="233031936"/>
      </c:scatterChart>
      <c:valAx>
        <c:axId val="233030400"/>
        <c:scaling>
          <c:orientation val="minMax"/>
          <c:max val="6"/>
        </c:scaling>
        <c:delete val="0"/>
        <c:axPos val="b"/>
        <c:numFmt formatCode="General" sourceLinked="1"/>
        <c:majorTickMark val="out"/>
        <c:minorTickMark val="none"/>
        <c:tickLblPos val="nextTo"/>
        <c:crossAx val="233031936"/>
        <c:crosses val="autoZero"/>
        <c:crossBetween val="midCat"/>
      </c:valAx>
      <c:valAx>
        <c:axId val="2330319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303040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0000000000000018" r="0.70000000000000018" t="0.78740157499999996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="0" i="1"/>
              <a:t>v</a:t>
            </a:r>
            <a:r>
              <a:rPr lang="cs-CZ" b="0"/>
              <a:t>(</a:t>
            </a:r>
            <a:r>
              <a:rPr lang="cs-CZ" b="0" i="1"/>
              <a:t>t</a:t>
            </a:r>
            <a:r>
              <a:rPr lang="cs-CZ" b="0"/>
              <a:t>)</a:t>
            </a:r>
            <a:endParaRPr lang="en-US" b="0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 odporem'!$C$9</c:f>
              <c:strCache>
                <c:ptCount val="1"/>
                <c:pt idx="0">
                  <c:v>v</c:v>
                </c:pt>
              </c:strCache>
            </c:strRef>
          </c:tx>
          <c:spPr>
            <a:ln w="28575">
              <a:noFill/>
            </a:ln>
          </c:spPr>
          <c:xVal>
            <c:numRef>
              <c:f>'s odporem'!$B$10:$B$70</c:f>
              <c:numCache>
                <c:formatCode>General</c:formatCode>
                <c:ptCount val="6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</c:numCache>
            </c:numRef>
          </c:xVal>
          <c:yVal>
            <c:numRef>
              <c:f>'s odporem'!$C$10:$C$70</c:f>
              <c:numCache>
                <c:formatCode>General</c:formatCode>
                <c:ptCount val="61"/>
                <c:pt idx="0">
                  <c:v>30</c:v>
                </c:pt>
                <c:pt idx="1">
                  <c:v>27.5</c:v>
                </c:pt>
                <c:pt idx="2">
                  <c:v>25.125</c:v>
                </c:pt>
                <c:pt idx="3">
                  <c:v>22.868749999999999</c:v>
                </c:pt>
                <c:pt idx="4">
                  <c:v>20.725312499999998</c:v>
                </c:pt>
                <c:pt idx="5">
                  <c:v>18.689046874999999</c:v>
                </c:pt>
                <c:pt idx="6">
                  <c:v>16.75459453125</c:v>
                </c:pt>
                <c:pt idx="7">
                  <c:v>14.916864804687499</c:v>
                </c:pt>
                <c:pt idx="8">
                  <c:v>13.171021564453124</c:v>
                </c:pt>
                <c:pt idx="9">
                  <c:v>11.512470486230468</c:v>
                </c:pt>
                <c:pt idx="10">
                  <c:v>9.9368469619189437</c:v>
                </c:pt>
                <c:pt idx="11">
                  <c:v>8.440004613822996</c:v>
                </c:pt>
                <c:pt idx="12">
                  <c:v>7.0180043831318457</c:v>
                </c:pt>
                <c:pt idx="13">
                  <c:v>5.6671041639752531</c:v>
                </c:pt>
                <c:pt idx="14">
                  <c:v>4.3837489557764906</c:v>
                </c:pt>
                <c:pt idx="15">
                  <c:v>3.1645615079876661</c:v>
                </c:pt>
                <c:pt idx="16">
                  <c:v>2.0063334325882827</c:v>
                </c:pt>
                <c:pt idx="17">
                  <c:v>0.90601676095886852</c:v>
                </c:pt>
                <c:pt idx="18">
                  <c:v>-0.13928407708907509</c:v>
                </c:pt>
                <c:pt idx="19">
                  <c:v>-1.1323198732346214</c:v>
                </c:pt>
                <c:pt idx="20">
                  <c:v>-2.0757038795728904</c:v>
                </c:pt>
                <c:pt idx="21">
                  <c:v>-2.9719186855942459</c:v>
                </c:pt>
                <c:pt idx="22">
                  <c:v>-3.8233227513145334</c:v>
                </c:pt>
                <c:pt idx="23">
                  <c:v>-4.6321566137488066</c:v>
                </c:pt>
                <c:pt idx="24">
                  <c:v>-5.4005487830613665</c:v>
                </c:pt>
                <c:pt idx="25">
                  <c:v>-6.1305213439082982</c:v>
                </c:pt>
                <c:pt idx="26">
                  <c:v>-6.8239952767128838</c:v>
                </c:pt>
                <c:pt idx="27">
                  <c:v>-7.4827955128772397</c:v>
                </c:pt>
                <c:pt idx="28">
                  <c:v>-8.1086557372333772</c:v>
                </c:pt>
                <c:pt idx="29">
                  <c:v>-8.7032229503717087</c:v>
                </c:pt>
                <c:pt idx="30">
                  <c:v>-9.2680618028531239</c:v>
                </c:pt>
                <c:pt idx="31">
                  <c:v>-9.8046587127104683</c:v>
                </c:pt>
                <c:pt idx="32">
                  <c:v>-10.314425777074945</c:v>
                </c:pt>
                <c:pt idx="33">
                  <c:v>-10.798704488221198</c:v>
                </c:pt>
                <c:pt idx="34">
                  <c:v>-11.258769263810137</c:v>
                </c:pt>
                <c:pt idx="35">
                  <c:v>-11.69583080061963</c:v>
                </c:pt>
                <c:pt idx="36">
                  <c:v>-12.111039260588649</c:v>
                </c:pt>
                <c:pt idx="37">
                  <c:v>-12.505487297559217</c:v>
                </c:pt>
                <c:pt idx="38">
                  <c:v>-12.880212932681257</c:v>
                </c:pt>
                <c:pt idx="39">
                  <c:v>-13.236202286047194</c:v>
                </c:pt>
                <c:pt idx="40">
                  <c:v>-13.574392171744833</c:v>
                </c:pt>
                <c:pt idx="41">
                  <c:v>-13.895672563157591</c:v>
                </c:pt>
                <c:pt idx="42">
                  <c:v>-14.200888934999712</c:v>
                </c:pt>
                <c:pt idx="43">
                  <c:v>-14.490844488249726</c:v>
                </c:pt>
                <c:pt idx="44">
                  <c:v>-14.76630226383724</c:v>
                </c:pt>
                <c:pt idx="45">
                  <c:v>-15.027987150645378</c:v>
                </c:pt>
                <c:pt idx="46">
                  <c:v>-15.276587793113109</c:v>
                </c:pt>
                <c:pt idx="47">
                  <c:v>-15.512758403457454</c:v>
                </c:pt>
                <c:pt idx="48">
                  <c:v>-15.737120483284581</c:v>
                </c:pt>
                <c:pt idx="49">
                  <c:v>-15.950264459120351</c:v>
                </c:pt>
                <c:pt idx="50">
                  <c:v>-16.152751236164335</c:v>
                </c:pt>
                <c:pt idx="51">
                  <c:v>-16.345113674356117</c:v>
                </c:pt>
                <c:pt idx="52">
                  <c:v>-16.52785799063831</c:v>
                </c:pt>
                <c:pt idx="53">
                  <c:v>-16.701465091106396</c:v>
                </c:pt>
                <c:pt idx="54">
                  <c:v>-16.866391836551077</c:v>
                </c:pt>
                <c:pt idx="55">
                  <c:v>-17.023072244723522</c:v>
                </c:pt>
                <c:pt idx="56">
                  <c:v>-17.171918632487348</c:v>
                </c:pt>
                <c:pt idx="57">
                  <c:v>-17.31332270086298</c:v>
                </c:pt>
                <c:pt idx="58">
                  <c:v>-17.44765656581983</c:v>
                </c:pt>
                <c:pt idx="59">
                  <c:v>-17.575273737528839</c:v>
                </c:pt>
                <c:pt idx="60">
                  <c:v>-17.696510050652396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2642432"/>
        <c:axId val="232643968"/>
      </c:scatterChart>
      <c:valAx>
        <c:axId val="232642432"/>
        <c:scaling>
          <c:orientation val="minMax"/>
          <c:max val="6"/>
        </c:scaling>
        <c:delete val="0"/>
        <c:axPos val="b"/>
        <c:numFmt formatCode="General" sourceLinked="1"/>
        <c:majorTickMark val="out"/>
        <c:minorTickMark val="none"/>
        <c:tickLblPos val="nextTo"/>
        <c:crossAx val="232643968"/>
        <c:crosses val="autoZero"/>
        <c:crossBetween val="midCat"/>
      </c:valAx>
      <c:valAx>
        <c:axId val="2326439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264243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000000000000004" r="0.7000000000000004" t="0.78740157499999996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96162986844489"/>
          <c:y val="6.6000134130211496E-2"/>
          <c:w val="0.83454384265705894"/>
          <c:h val="0.81319056535884149"/>
        </c:manualLayout>
      </c:layout>
      <c:scatterChart>
        <c:scatterStyle val="lineMarker"/>
        <c:varyColors val="0"/>
        <c:ser>
          <c:idx val="0"/>
          <c:order val="0"/>
          <c:tx>
            <c:strRef>
              <c:f>'s odporem'!$D$9</c:f>
              <c:strCache>
                <c:ptCount val="1"/>
                <c:pt idx="0">
                  <c:v>x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C00000"/>
              </a:solidFill>
            </c:spPr>
          </c:marker>
          <c:xVal>
            <c:numRef>
              <c:f>'s odporem'!$B$10:$B$52</c:f>
              <c:numCache>
                <c:formatCode>General</c:formatCode>
                <c:ptCount val="43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</c:numCache>
            </c:numRef>
          </c:xVal>
          <c:yVal>
            <c:numRef>
              <c:f>'s odporem'!$D$10:$D$52</c:f>
              <c:numCache>
                <c:formatCode>General</c:formatCode>
                <c:ptCount val="43"/>
                <c:pt idx="0">
                  <c:v>0</c:v>
                </c:pt>
                <c:pt idx="1">
                  <c:v>2.75</c:v>
                </c:pt>
                <c:pt idx="2">
                  <c:v>5.2625000000000002</c:v>
                </c:pt>
                <c:pt idx="3">
                  <c:v>7.5493749999999995</c:v>
                </c:pt>
                <c:pt idx="4">
                  <c:v>9.6219062499999986</c:v>
                </c:pt>
                <c:pt idx="5">
                  <c:v>11.490810937499999</c:v>
                </c:pt>
                <c:pt idx="6">
                  <c:v>13.166270390625</c:v>
                </c:pt>
                <c:pt idx="7">
                  <c:v>14.65795687109375</c:v>
                </c:pt>
                <c:pt idx="8">
                  <c:v>15.975059027539062</c:v>
                </c:pt>
                <c:pt idx="9">
                  <c:v>17.126306076162109</c:v>
                </c:pt>
                <c:pt idx="10">
                  <c:v>18.119990772354004</c:v>
                </c:pt>
                <c:pt idx="11">
                  <c:v>18.963991233736305</c:v>
                </c:pt>
                <c:pt idx="12">
                  <c:v>19.66579167204949</c:v>
                </c:pt>
                <c:pt idx="13">
                  <c:v>20.232502088447017</c:v>
                </c:pt>
                <c:pt idx="14">
                  <c:v>20.670876984024666</c:v>
                </c:pt>
                <c:pt idx="15">
                  <c:v>20.987333134823434</c:v>
                </c:pt>
                <c:pt idx="16">
                  <c:v>21.187966478082263</c:v>
                </c:pt>
                <c:pt idx="17">
                  <c:v>21.278568154178149</c:v>
                </c:pt>
                <c:pt idx="18">
                  <c:v>21.264639746469243</c:v>
                </c:pt>
                <c:pt idx="19">
                  <c:v>21.15140775914578</c:v>
                </c:pt>
                <c:pt idx="20">
                  <c:v>20.94383737118849</c:v>
                </c:pt>
                <c:pt idx="21">
                  <c:v>20.646645502629067</c:v>
                </c:pt>
                <c:pt idx="22">
                  <c:v>20.264313227497613</c:v>
                </c:pt>
                <c:pt idx="23">
                  <c:v>19.801097566122731</c:v>
                </c:pt>
                <c:pt idx="24">
                  <c:v>19.261042687816595</c:v>
                </c:pt>
                <c:pt idx="25">
                  <c:v>18.647990553425764</c:v>
                </c:pt>
                <c:pt idx="26">
                  <c:v>17.965591025754474</c:v>
                </c:pt>
                <c:pt idx="27">
                  <c:v>17.217311474466751</c:v>
                </c:pt>
                <c:pt idx="28">
                  <c:v>16.406445900743414</c:v>
                </c:pt>
                <c:pt idx="29">
                  <c:v>15.536123605706242</c:v>
                </c:pt>
                <c:pt idx="30">
                  <c:v>14.609317425420929</c:v>
                </c:pt>
                <c:pt idx="31">
                  <c:v>13.628851554149882</c:v>
                </c:pt>
                <c:pt idx="32">
                  <c:v>12.597408976442388</c:v>
                </c:pt>
                <c:pt idx="33">
                  <c:v>11.517538527620268</c:v>
                </c:pt>
                <c:pt idx="34">
                  <c:v>10.391661601239253</c:v>
                </c:pt>
                <c:pt idx="35">
                  <c:v>9.2220785211772895</c:v>
                </c:pt>
                <c:pt idx="36">
                  <c:v>8.0109745951184248</c:v>
                </c:pt>
                <c:pt idx="37">
                  <c:v>6.7604258653625031</c:v>
                </c:pt>
                <c:pt idx="38">
                  <c:v>5.4724045720943773</c:v>
                </c:pt>
                <c:pt idx="39">
                  <c:v>4.1487843434896581</c:v>
                </c:pt>
                <c:pt idx="40">
                  <c:v>2.791345126315175</c:v>
                </c:pt>
                <c:pt idx="41">
                  <c:v>1.4017778699994157</c:v>
                </c:pt>
                <c:pt idx="42">
                  <c:v>-1.831102350055569E-2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2659584"/>
        <c:axId val="232675200"/>
      </c:scatterChart>
      <c:valAx>
        <c:axId val="232659584"/>
        <c:scaling>
          <c:orientation val="minMax"/>
          <c:max val="6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600" b="0" i="1">
                    <a:latin typeface="+mj-lt"/>
                  </a:rPr>
                  <a:t>t</a:t>
                </a:r>
              </a:p>
            </c:rich>
          </c:tx>
          <c:layout>
            <c:manualLayout>
              <c:xMode val="edge"/>
              <c:yMode val="edge"/>
              <c:x val="0.89161518672614493"/>
              <c:y val="0.8940691349408366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200" baseline="0"/>
            </a:pPr>
            <a:endParaRPr lang="cs-CZ"/>
          </a:p>
        </c:txPr>
        <c:crossAx val="232675200"/>
        <c:crosses val="autoZero"/>
        <c:crossBetween val="midCat"/>
        <c:majorUnit val="1"/>
      </c:valAx>
      <c:valAx>
        <c:axId val="232675200"/>
        <c:scaling>
          <c:orientation val="minMax"/>
          <c:max val="45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1400"/>
                </a:pPr>
                <a:r>
                  <a:rPr lang="cs-CZ" sz="1600" b="0" i="1">
                    <a:latin typeface="+mj-lt"/>
                  </a:rPr>
                  <a:t>x</a:t>
                </a:r>
                <a:endParaRPr lang="cs-CZ" sz="1400" b="0" i="1">
                  <a:latin typeface="+mj-lt"/>
                </a:endParaRPr>
              </a:p>
            </c:rich>
          </c:tx>
          <c:layout>
            <c:manualLayout>
              <c:xMode val="edge"/>
              <c:yMode val="edge"/>
              <c:x val="1.6023302339528308E-2"/>
              <c:y val="6.9461639733487152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200" baseline="0"/>
            </a:pPr>
            <a:endParaRPr lang="cs-CZ"/>
          </a:p>
        </c:txPr>
        <c:crossAx val="232659584"/>
        <c:crosses val="autoZero"/>
        <c:crossBetween val="midCat"/>
        <c:majorUnit val="5"/>
      </c:valAx>
    </c:plotArea>
    <c:plotVisOnly val="1"/>
    <c:dispBlanksAs val="gap"/>
    <c:showDLblsOverMax val="0"/>
  </c:chart>
  <c:printSettings>
    <c:headerFooter/>
    <c:pageMargins b="0.78740157499999996" l="0.70000000000000018" r="0.70000000000000018" t="0.78740157499999996" header="0.3000000000000001" footer="0.30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="0" i="1"/>
              <a:t>x</a:t>
            </a:r>
            <a:r>
              <a:rPr lang="cs-CZ" b="0"/>
              <a:t>(</a:t>
            </a:r>
            <a:r>
              <a:rPr lang="cs-CZ" b="0" i="1"/>
              <a:t>t</a:t>
            </a:r>
            <a:r>
              <a:rPr lang="cs-CZ" b="0"/>
              <a:t>)</a:t>
            </a:r>
            <a:endParaRPr lang="en-US" b="0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 odporem v^2'!$D$9</c:f>
              <c:strCache>
                <c:ptCount val="1"/>
                <c:pt idx="0">
                  <c:v>x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's odporem v^2'!$B$10:$B$70</c:f>
              <c:numCache>
                <c:formatCode>General</c:formatCode>
                <c:ptCount val="6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</c:numCache>
            </c:numRef>
          </c:xVal>
          <c:yVal>
            <c:numRef>
              <c:f>'s odporem v^2'!$D$10:$D$70</c:f>
              <c:numCache>
                <c:formatCode>General</c:formatCode>
                <c:ptCount val="61"/>
                <c:pt idx="0">
                  <c:v>0</c:v>
                </c:pt>
                <c:pt idx="1">
                  <c:v>1.1000000000000001</c:v>
                </c:pt>
                <c:pt idx="2">
                  <c:v>1.8580000000000001</c:v>
                </c:pt>
                <c:pt idx="3">
                  <c:v>2.4010872000000001</c:v>
                </c:pt>
                <c:pt idx="4">
                  <c:v>2.7851856586392323</c:v>
                </c:pt>
                <c:pt idx="5">
                  <c:v>3.0397777920926576</c:v>
                </c:pt>
                <c:pt idx="6">
                  <c:v>3.1814064946628093</c:v>
                </c:pt>
                <c:pt idx="7">
                  <c:v>3.2190234593546205</c:v>
                </c:pt>
                <c:pt idx="8">
                  <c:v>3.1563574168399064</c:v>
                </c:pt>
                <c:pt idx="9">
                  <c:v>2.9944767809020836</c:v>
                </c:pt>
                <c:pt idx="10">
                  <c:v>2.7378372130225874</c:v>
                </c:pt>
                <c:pt idx="11">
                  <c:v>2.3943704187033661</c:v>
                </c:pt>
                <c:pt idx="12">
                  <c:v>1.9744975121441293</c:v>
                </c:pt>
                <c:pt idx="13">
                  <c:v>1.4898832571173928</c:v>
                </c:pt>
                <c:pt idx="14">
                  <c:v>0.95223919732568008</c:v>
                </c:pt>
                <c:pt idx="15">
                  <c:v>0.37240736453983025</c:v>
                </c:pt>
                <c:pt idx="16">
                  <c:v>-0.24018347738366008</c:v>
                </c:pt>
                <c:pt idx="17">
                  <c:v>-0.87772081138544422</c:v>
                </c:pt>
                <c:pt idx="18">
                  <c:v>-1.5339673749380078</c:v>
                </c:pt>
                <c:pt idx="19">
                  <c:v>-2.2040820280556614</c:v>
                </c:pt>
                <c:pt idx="20">
                  <c:v>-2.8843859515087167</c:v>
                </c:pt>
                <c:pt idx="21">
                  <c:v>-3.5721271893086479</c:v>
                </c:pt>
                <c:pt idx="22">
                  <c:v>-4.2652708250744631</c:v>
                </c:pt>
                <c:pt idx="23">
                  <c:v>-4.9623248408797469</c:v>
                </c:pt>
                <c:pt idx="24">
                  <c:v>-5.6622019964949768</c:v>
                </c:pt>
                <c:pt idx="25">
                  <c:v>-6.3641135455197935</c:v>
                </c:pt>
                <c:pt idx="26">
                  <c:v>-7.0674891300137261</c:v>
                </c:pt>
                <c:pt idx="27">
                  <c:v>-7.771917271935223</c:v>
                </c:pt>
                <c:pt idx="28">
                  <c:v>-8.4771016124305252</c:v>
                </c:pt>
                <c:pt idx="29">
                  <c:v>-9.182828962109868</c:v>
                </c:pt>
                <c:pt idx="30">
                  <c:v>-9.8889460933721249</c:v>
                </c:pt>
                <c:pt idx="31">
                  <c:v>-10.595342944021974</c:v>
                </c:pt>
                <c:pt idx="32">
                  <c:v>-11.301940492550218</c:v>
                </c:pt>
                <c:pt idx="33">
                  <c:v>-12.008682021961237</c:v>
                </c:pt>
                <c:pt idx="34">
                  <c:v>-12.71552683349341</c:v>
                </c:pt>
                <c:pt idx="35">
                  <c:v>-13.422445727507593</c:v>
                </c:pt>
                <c:pt idx="36">
                  <c:v>-14.129417756978929</c:v>
                </c:pt>
                <c:pt idx="37">
                  <c:v>-14.836427896359302</c:v>
                </c:pt>
                <c:pt idx="38">
                  <c:v>-15.543465368302343</c:v>
                </c:pt>
                <c:pt idx="39">
                  <c:v>-16.250522442899062</c:v>
                </c:pt>
                <c:pt idx="40">
                  <c:v>-16.957593576148327</c:v>
                </c:pt>
                <c:pt idx="41">
                  <c:v>-17.664674791902712</c:v>
                </c:pt>
                <c:pt idx="42">
                  <c:v>-18.371763238522558</c:v>
                </c:pt>
                <c:pt idx="43">
                  <c:v>-19.07885687087375</c:v>
                </c:pt>
                <c:pt idx="44">
                  <c:v>-19.785954222242623</c:v>
                </c:pt>
                <c:pt idx="45">
                  <c:v>-20.493054240748918</c:v>
                </c:pt>
                <c:pt idx="46">
                  <c:v>-21.200156172020893</c:v>
                </c:pt>
                <c:pt idx="47">
                  <c:v>-21.907259475051159</c:v>
                </c:pt>
                <c:pt idx="48">
                  <c:v>-22.614363761850161</c:v>
                </c:pt>
                <c:pt idx="49">
                  <c:v>-23.32146875416726</c:v>
                </c:pt>
                <c:pt idx="50">
                  <c:v>-24.028574252452405</c:v>
                </c:pt>
                <c:pt idx="51">
                  <c:v>-24.735680113596533</c:v>
                </c:pt>
                <c:pt idx="52">
                  <c:v>-25.442786234967787</c:v>
                </c:pt>
                <c:pt idx="53">
                  <c:v>-26.149892542962899</c:v>
                </c:pt>
                <c:pt idx="54">
                  <c:v>-26.856998984796718</c:v>
                </c:pt>
                <c:pt idx="55">
                  <c:v>-27.564105522613957</c:v>
                </c:pt>
                <c:pt idx="56">
                  <c:v>-28.27121212926642</c:v>
                </c:pt>
                <c:pt idx="57">
                  <c:v>-28.978318785284571</c:v>
                </c:pt>
                <c:pt idx="58">
                  <c:v>-29.685425476705689</c:v>
                </c:pt>
                <c:pt idx="59">
                  <c:v>-30.392532193516303</c:v>
                </c:pt>
                <c:pt idx="60">
                  <c:v>-31.099638928535178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3133568"/>
        <c:axId val="233135488"/>
      </c:scatterChart>
      <c:valAx>
        <c:axId val="233133568"/>
        <c:scaling>
          <c:orientation val="minMax"/>
          <c:max val="6"/>
        </c:scaling>
        <c:delete val="0"/>
        <c:axPos val="b"/>
        <c:numFmt formatCode="General" sourceLinked="1"/>
        <c:majorTickMark val="out"/>
        <c:minorTickMark val="none"/>
        <c:tickLblPos val="nextTo"/>
        <c:crossAx val="233135488"/>
        <c:crosses val="autoZero"/>
        <c:crossBetween val="midCat"/>
      </c:valAx>
      <c:valAx>
        <c:axId val="2331354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313356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="0" i="1"/>
              <a:t>v</a:t>
            </a:r>
            <a:r>
              <a:rPr lang="cs-CZ" b="0"/>
              <a:t>(</a:t>
            </a:r>
            <a:r>
              <a:rPr lang="cs-CZ" b="0" i="1"/>
              <a:t>t</a:t>
            </a:r>
            <a:r>
              <a:rPr lang="cs-CZ" b="0"/>
              <a:t>)</a:t>
            </a:r>
            <a:endParaRPr lang="en-US" b="0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 odporem v^2'!$C$9</c:f>
              <c:strCache>
                <c:ptCount val="1"/>
                <c:pt idx="0">
                  <c:v>v</c:v>
                </c:pt>
              </c:strCache>
            </c:strRef>
          </c:tx>
          <c:spPr>
            <a:ln w="28575">
              <a:noFill/>
            </a:ln>
          </c:spPr>
          <c:xVal>
            <c:numRef>
              <c:f>'s odporem v^2'!$B$10:$B$70</c:f>
              <c:numCache>
                <c:formatCode>General</c:formatCode>
                <c:ptCount val="6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</c:numCache>
            </c:numRef>
          </c:xVal>
          <c:yVal>
            <c:numRef>
              <c:f>'s odporem v^2'!$C$10:$C$70</c:f>
              <c:numCache>
                <c:formatCode>General</c:formatCode>
                <c:ptCount val="61"/>
                <c:pt idx="0">
                  <c:v>30</c:v>
                </c:pt>
                <c:pt idx="1">
                  <c:v>11</c:v>
                </c:pt>
                <c:pt idx="2">
                  <c:v>7.58</c:v>
                </c:pt>
                <c:pt idx="3">
                  <c:v>5.4308719999999999</c:v>
                </c:pt>
                <c:pt idx="4">
                  <c:v>3.8409845863923202</c:v>
                </c:pt>
                <c:pt idx="5">
                  <c:v>2.5459213345342526</c:v>
                </c:pt>
                <c:pt idx="6">
                  <c:v>1.4162870257015192</c:v>
                </c:pt>
                <c:pt idx="7">
                  <c:v>0.37616964691810995</c:v>
                </c:pt>
                <c:pt idx="8">
                  <c:v>-0.62666042514713993</c:v>
                </c:pt>
                <c:pt idx="9">
                  <c:v>-1.618806359378228</c:v>
                </c:pt>
                <c:pt idx="10">
                  <c:v>-2.5663956787949602</c:v>
                </c:pt>
                <c:pt idx="11">
                  <c:v>-3.4346679431922116</c:v>
                </c:pt>
                <c:pt idx="12">
                  <c:v>-4.1987290655923672</c:v>
                </c:pt>
                <c:pt idx="13">
                  <c:v>-4.8461425502673645</c:v>
                </c:pt>
                <c:pt idx="14">
                  <c:v>-5.376440597917127</c:v>
                </c:pt>
                <c:pt idx="15">
                  <c:v>-5.7983183278584978</c:v>
                </c:pt>
                <c:pt idx="16">
                  <c:v>-6.1259084192349027</c:v>
                </c:pt>
                <c:pt idx="17">
                  <c:v>-6.3753733400178412</c:v>
                </c:pt>
                <c:pt idx="18">
                  <c:v>-6.5624656355256361</c:v>
                </c:pt>
                <c:pt idx="19">
                  <c:v>-6.7011465311765379</c:v>
                </c:pt>
                <c:pt idx="20">
                  <c:v>-6.8030392345305506</c:v>
                </c:pt>
                <c:pt idx="21">
                  <c:v>-6.8774123779993097</c:v>
                </c:pt>
                <c:pt idx="22">
                  <c:v>-6.9314363576581473</c:v>
                </c:pt>
                <c:pt idx="23">
                  <c:v>-6.9705401580528425</c:v>
                </c:pt>
                <c:pt idx="24">
                  <c:v>-6.9987715561522954</c:v>
                </c:pt>
                <c:pt idx="25">
                  <c:v>-7.0191154902481667</c:v>
                </c:pt>
                <c:pt idx="26">
                  <c:v>-7.0337558449393311</c:v>
                </c:pt>
                <c:pt idx="27">
                  <c:v>-7.0442814192149674</c:v>
                </c:pt>
                <c:pt idx="28">
                  <c:v>-7.051843404953023</c:v>
                </c:pt>
                <c:pt idx="29">
                  <c:v>-7.0572734967934343</c:v>
                </c:pt>
                <c:pt idx="30">
                  <c:v>-7.0611713126225739</c:v>
                </c:pt>
                <c:pt idx="31">
                  <c:v>-7.0639685064984938</c:v>
                </c:pt>
                <c:pt idx="32">
                  <c:v>-7.0659754852824426</c:v>
                </c:pt>
                <c:pt idx="33">
                  <c:v>-7.0674152941101935</c:v>
                </c:pt>
                <c:pt idx="34">
                  <c:v>-7.0684481153217398</c:v>
                </c:pt>
                <c:pt idx="35">
                  <c:v>-7.0691889401418306</c:v>
                </c:pt>
                <c:pt idx="36">
                  <c:v>-7.0697202947133588</c:v>
                </c:pt>
                <c:pt idx="37">
                  <c:v>-7.0701013938037196</c:v>
                </c:pt>
                <c:pt idx="38">
                  <c:v>-7.0703747194304132</c:v>
                </c:pt>
                <c:pt idx="39">
                  <c:v>-7.0705707459671991</c:v>
                </c:pt>
                <c:pt idx="40">
                  <c:v>-7.0707113324926558</c:v>
                </c:pt>
                <c:pt idx="41">
                  <c:v>-7.0708121575438545</c:v>
                </c:pt>
                <c:pt idx="42">
                  <c:v>-7.0708844661984545</c:v>
                </c:pt>
                <c:pt idx="43">
                  <c:v>-7.0709363235119227</c:v>
                </c:pt>
                <c:pt idx="44">
                  <c:v>-7.0709735136887168</c:v>
                </c:pt>
                <c:pt idx="45">
                  <c:v>-7.07100018506297</c:v>
                </c:pt>
                <c:pt idx="46">
                  <c:v>-7.0710193127197591</c:v>
                </c:pt>
                <c:pt idx="47">
                  <c:v>-7.071033030302643</c:v>
                </c:pt>
                <c:pt idx="48">
                  <c:v>-7.0710428679900232</c:v>
                </c:pt>
                <c:pt idx="49">
                  <c:v>-7.071049923170972</c:v>
                </c:pt>
                <c:pt idx="50">
                  <c:v>-7.0710549828514475</c:v>
                </c:pt>
                <c:pt idx="51">
                  <c:v>-7.0710586114412814</c:v>
                </c:pt>
                <c:pt idx="52">
                  <c:v>-7.0710612137125235</c:v>
                </c:pt>
                <c:pt idx="53">
                  <c:v>-7.0710630799511307</c:v>
                </c:pt>
                <c:pt idx="54">
                  <c:v>-7.071064418338171</c:v>
                </c:pt>
                <c:pt idx="55">
                  <c:v>-7.071065378172408</c:v>
                </c:pt>
                <c:pt idx="56">
                  <c:v>-7.0710660665246383</c:v>
                </c:pt>
                <c:pt idx="57">
                  <c:v>-7.0710665601815137</c:v>
                </c:pt>
                <c:pt idx="58">
                  <c:v>-7.0710669142111691</c:v>
                </c:pt>
                <c:pt idx="59">
                  <c:v>-7.0710671681061319</c:v>
                </c:pt>
                <c:pt idx="60">
                  <c:v>-7.0710673501887626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3151488"/>
        <c:axId val="233161472"/>
      </c:scatterChart>
      <c:valAx>
        <c:axId val="233151488"/>
        <c:scaling>
          <c:orientation val="minMax"/>
          <c:max val="6"/>
        </c:scaling>
        <c:delete val="0"/>
        <c:axPos val="b"/>
        <c:numFmt formatCode="General" sourceLinked="1"/>
        <c:majorTickMark val="out"/>
        <c:minorTickMark val="none"/>
        <c:tickLblPos val="nextTo"/>
        <c:crossAx val="233161472"/>
        <c:crosses val="autoZero"/>
        <c:crossBetween val="midCat"/>
      </c:valAx>
      <c:valAx>
        <c:axId val="2331614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315148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15586</xdr:colOff>
      <xdr:row>6</xdr:row>
      <xdr:rowOff>17318</xdr:rowOff>
    </xdr:from>
    <xdr:to>
      <xdr:col>13</xdr:col>
      <xdr:colOff>666751</xdr:colOff>
      <xdr:row>24</xdr:row>
      <xdr:rowOff>181841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15586</xdr:colOff>
      <xdr:row>6</xdr:row>
      <xdr:rowOff>17318</xdr:rowOff>
    </xdr:from>
    <xdr:to>
      <xdr:col>13</xdr:col>
      <xdr:colOff>666751</xdr:colOff>
      <xdr:row>24</xdr:row>
      <xdr:rowOff>181841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361949</xdr:colOff>
      <xdr:row>5</xdr:row>
      <xdr:rowOff>0</xdr:rowOff>
    </xdr:from>
    <xdr:to>
      <xdr:col>16</xdr:col>
      <xdr:colOff>409574</xdr:colOff>
      <xdr:row>21</xdr:row>
      <xdr:rowOff>57150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466725</xdr:colOff>
      <xdr:row>22</xdr:row>
      <xdr:rowOff>133349</xdr:rowOff>
    </xdr:from>
    <xdr:to>
      <xdr:col>16</xdr:col>
      <xdr:colOff>457201</xdr:colOff>
      <xdr:row>42</xdr:row>
      <xdr:rowOff>123825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500343</xdr:colOff>
      <xdr:row>25</xdr:row>
      <xdr:rowOff>189378</xdr:rowOff>
    </xdr:from>
    <xdr:to>
      <xdr:col>16</xdr:col>
      <xdr:colOff>490819</xdr:colOff>
      <xdr:row>45</xdr:row>
      <xdr:rowOff>179854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11205</xdr:colOff>
      <xdr:row>4</xdr:row>
      <xdr:rowOff>179294</xdr:rowOff>
    </xdr:from>
    <xdr:to>
      <xdr:col>13</xdr:col>
      <xdr:colOff>665426</xdr:colOff>
      <xdr:row>23</xdr:row>
      <xdr:rowOff>153317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361949</xdr:colOff>
      <xdr:row>5</xdr:row>
      <xdr:rowOff>0</xdr:rowOff>
    </xdr:from>
    <xdr:to>
      <xdr:col>16</xdr:col>
      <xdr:colOff>409574</xdr:colOff>
      <xdr:row>21</xdr:row>
      <xdr:rowOff>57150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466725</xdr:colOff>
      <xdr:row>22</xdr:row>
      <xdr:rowOff>133349</xdr:rowOff>
    </xdr:from>
    <xdr:to>
      <xdr:col>16</xdr:col>
      <xdr:colOff>457201</xdr:colOff>
      <xdr:row>42</xdr:row>
      <xdr:rowOff>123825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zoomScale="110" zoomScaleNormal="110" workbookViewId="0"/>
  </sheetViews>
  <sheetFormatPr defaultRowHeight="15" x14ac:dyDescent="0.25"/>
  <cols>
    <col min="1" max="1" width="5.25" customWidth="1"/>
    <col min="2" max="2" width="11.125" customWidth="1"/>
  </cols>
  <sheetData>
    <row r="1" spans="1:9" x14ac:dyDescent="0.25">
      <c r="A1" t="s">
        <v>9</v>
      </c>
    </row>
    <row r="2" spans="1:9" x14ac:dyDescent="0.25">
      <c r="A2" t="s">
        <v>10</v>
      </c>
    </row>
    <row r="3" spans="1:9" x14ac:dyDescent="0.25">
      <c r="A3" t="s">
        <v>11</v>
      </c>
    </row>
    <row r="5" spans="1:9" x14ac:dyDescent="0.25">
      <c r="A5" s="3" t="s">
        <v>0</v>
      </c>
      <c r="B5">
        <v>10</v>
      </c>
    </row>
    <row r="6" spans="1:9" x14ac:dyDescent="0.25">
      <c r="A6" s="3" t="s">
        <v>6</v>
      </c>
      <c r="B6">
        <v>1</v>
      </c>
    </row>
    <row r="7" spans="1:9" x14ac:dyDescent="0.25">
      <c r="A7" s="3" t="s">
        <v>1</v>
      </c>
      <c r="B7">
        <v>1</v>
      </c>
    </row>
    <row r="9" spans="1:9" x14ac:dyDescent="0.25">
      <c r="B9" s="2" t="s">
        <v>2</v>
      </c>
      <c r="C9" s="2" t="s">
        <v>3</v>
      </c>
      <c r="D9" s="2" t="s">
        <v>7</v>
      </c>
      <c r="E9" s="2" t="s">
        <v>4</v>
      </c>
      <c r="F9" s="2" t="s">
        <v>5</v>
      </c>
      <c r="G9" s="1"/>
      <c r="H9" s="1"/>
      <c r="I9" s="1"/>
    </row>
    <row r="10" spans="1:9" x14ac:dyDescent="0.25">
      <c r="B10">
        <v>0</v>
      </c>
      <c r="C10">
        <v>30</v>
      </c>
      <c r="D10">
        <v>0</v>
      </c>
      <c r="E10">
        <f t="shared" ref="E10:E15" si="0">-m*g</f>
        <v>-10</v>
      </c>
      <c r="F10">
        <f t="shared" ref="F10:F15" si="1">E10/m</f>
        <v>-10</v>
      </c>
    </row>
    <row r="11" spans="1:9" x14ac:dyDescent="0.25">
      <c r="B11">
        <f>B10+dt</f>
        <v>1</v>
      </c>
      <c r="C11">
        <f>C10+F10*dt</f>
        <v>20</v>
      </c>
      <c r="D11">
        <f>D10+C11*dt</f>
        <v>20</v>
      </c>
      <c r="E11">
        <f t="shared" si="0"/>
        <v>-10</v>
      </c>
      <c r="F11">
        <f t="shared" si="1"/>
        <v>-10</v>
      </c>
    </row>
    <row r="12" spans="1:9" x14ac:dyDescent="0.25">
      <c r="B12">
        <f>B11+dt</f>
        <v>2</v>
      </c>
      <c r="C12">
        <f>C11+F11*dt</f>
        <v>10</v>
      </c>
      <c r="D12">
        <f>D11+C12*dt</f>
        <v>30</v>
      </c>
      <c r="E12">
        <f t="shared" si="0"/>
        <v>-10</v>
      </c>
      <c r="F12">
        <f t="shared" si="1"/>
        <v>-10</v>
      </c>
    </row>
    <row r="13" spans="1:9" x14ac:dyDescent="0.25">
      <c r="B13">
        <f>B12+dt</f>
        <v>3</v>
      </c>
      <c r="C13">
        <f>C12+F12*dt</f>
        <v>0</v>
      </c>
      <c r="D13">
        <f>D12+C13*dt</f>
        <v>30</v>
      </c>
      <c r="E13">
        <f t="shared" si="0"/>
        <v>-10</v>
      </c>
      <c r="F13">
        <f t="shared" si="1"/>
        <v>-10</v>
      </c>
    </row>
    <row r="14" spans="1:9" x14ac:dyDescent="0.25">
      <c r="B14">
        <f>B13+dt</f>
        <v>4</v>
      </c>
      <c r="C14">
        <f>C13+F13*dt</f>
        <v>-10</v>
      </c>
      <c r="D14">
        <f>D13+C14*dt</f>
        <v>20</v>
      </c>
      <c r="E14">
        <f t="shared" si="0"/>
        <v>-10</v>
      </c>
      <c r="F14">
        <f t="shared" si="1"/>
        <v>-10</v>
      </c>
    </row>
    <row r="15" spans="1:9" x14ac:dyDescent="0.25">
      <c r="B15">
        <f>B14+dt</f>
        <v>5</v>
      </c>
      <c r="C15">
        <f>C14+F14*dt</f>
        <v>-20</v>
      </c>
      <c r="D15">
        <f>D14+C15*dt</f>
        <v>0</v>
      </c>
      <c r="E15">
        <f t="shared" si="0"/>
        <v>-10</v>
      </c>
      <c r="F15">
        <f t="shared" si="1"/>
        <v>-10</v>
      </c>
    </row>
  </sheetData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zoomScale="110" zoomScaleNormal="110" workbookViewId="0"/>
  </sheetViews>
  <sheetFormatPr defaultRowHeight="15" x14ac:dyDescent="0.25"/>
  <cols>
    <col min="1" max="1" width="5.25" customWidth="1"/>
    <col min="2" max="2" width="11.125" customWidth="1"/>
  </cols>
  <sheetData>
    <row r="1" spans="1:9" x14ac:dyDescent="0.25">
      <c r="A1" t="s">
        <v>9</v>
      </c>
    </row>
    <row r="2" spans="1:9" x14ac:dyDescent="0.25">
      <c r="A2" t="s">
        <v>12</v>
      </c>
    </row>
    <row r="3" spans="1:9" x14ac:dyDescent="0.25">
      <c r="A3" t="s">
        <v>11</v>
      </c>
    </row>
    <row r="5" spans="1:9" x14ac:dyDescent="0.25">
      <c r="A5" s="3" t="s">
        <v>0</v>
      </c>
      <c r="B5">
        <v>10</v>
      </c>
    </row>
    <row r="6" spans="1:9" x14ac:dyDescent="0.25">
      <c r="A6" s="3" t="s">
        <v>6</v>
      </c>
      <c r="B6">
        <v>1</v>
      </c>
    </row>
    <row r="7" spans="1:9" x14ac:dyDescent="0.25">
      <c r="A7" s="3" t="s">
        <v>1</v>
      </c>
      <c r="B7">
        <v>0.1</v>
      </c>
    </row>
    <row r="9" spans="1:9" x14ac:dyDescent="0.25">
      <c r="B9" s="2" t="s">
        <v>2</v>
      </c>
      <c r="C9" s="2" t="s">
        <v>3</v>
      </c>
      <c r="D9" s="2" t="s">
        <v>7</v>
      </c>
      <c r="E9" s="2" t="s">
        <v>4</v>
      </c>
      <c r="F9" s="2" t="s">
        <v>5</v>
      </c>
      <c r="G9" s="1"/>
      <c r="H9" s="1"/>
      <c r="I9" s="1"/>
    </row>
    <row r="10" spans="1:9" x14ac:dyDescent="0.25">
      <c r="B10">
        <v>0</v>
      </c>
      <c r="C10">
        <v>30</v>
      </c>
      <c r="D10">
        <v>0</v>
      </c>
      <c r="E10">
        <f t="shared" ref="E10:E69" si="0">-m*g</f>
        <v>-10</v>
      </c>
      <c r="F10">
        <f t="shared" ref="F10:F15" si="1">E10/m</f>
        <v>-10</v>
      </c>
    </row>
    <row r="11" spans="1:9" x14ac:dyDescent="0.25">
      <c r="B11">
        <f t="shared" ref="B11:B42" si="2">B10+dt</f>
        <v>0.1</v>
      </c>
      <c r="C11">
        <f t="shared" ref="C11:C42" si="3">C10+F10*dt</f>
        <v>29</v>
      </c>
      <c r="D11">
        <f t="shared" ref="D11:D42" si="4">D10+C11*dt</f>
        <v>2.9000000000000004</v>
      </c>
      <c r="E11">
        <f t="shared" si="0"/>
        <v>-10</v>
      </c>
      <c r="F11">
        <f t="shared" si="1"/>
        <v>-10</v>
      </c>
    </row>
    <row r="12" spans="1:9" x14ac:dyDescent="0.25">
      <c r="B12">
        <f t="shared" si="2"/>
        <v>0.2</v>
      </c>
      <c r="C12">
        <f t="shared" si="3"/>
        <v>28</v>
      </c>
      <c r="D12">
        <f t="shared" si="4"/>
        <v>5.7000000000000011</v>
      </c>
      <c r="E12">
        <f t="shared" si="0"/>
        <v>-10</v>
      </c>
      <c r="F12">
        <f t="shared" si="1"/>
        <v>-10</v>
      </c>
    </row>
    <row r="13" spans="1:9" x14ac:dyDescent="0.25">
      <c r="B13">
        <f t="shared" si="2"/>
        <v>0.30000000000000004</v>
      </c>
      <c r="C13">
        <f t="shared" si="3"/>
        <v>27</v>
      </c>
      <c r="D13">
        <f t="shared" si="4"/>
        <v>8.4000000000000021</v>
      </c>
      <c r="E13">
        <f t="shared" si="0"/>
        <v>-10</v>
      </c>
      <c r="F13">
        <f t="shared" si="1"/>
        <v>-10</v>
      </c>
    </row>
    <row r="14" spans="1:9" x14ac:dyDescent="0.25">
      <c r="B14">
        <f t="shared" si="2"/>
        <v>0.4</v>
      </c>
      <c r="C14">
        <f t="shared" si="3"/>
        <v>26</v>
      </c>
      <c r="D14">
        <f t="shared" si="4"/>
        <v>11.000000000000002</v>
      </c>
      <c r="E14">
        <f t="shared" si="0"/>
        <v>-10</v>
      </c>
      <c r="F14">
        <f t="shared" si="1"/>
        <v>-10</v>
      </c>
    </row>
    <row r="15" spans="1:9" x14ac:dyDescent="0.25">
      <c r="B15">
        <f t="shared" si="2"/>
        <v>0.5</v>
      </c>
      <c r="C15">
        <f t="shared" si="3"/>
        <v>25</v>
      </c>
      <c r="D15">
        <f t="shared" si="4"/>
        <v>13.500000000000002</v>
      </c>
      <c r="E15">
        <f t="shared" si="0"/>
        <v>-10</v>
      </c>
      <c r="F15">
        <f t="shared" si="1"/>
        <v>-10</v>
      </c>
    </row>
    <row r="16" spans="1:9" x14ac:dyDescent="0.25">
      <c r="B16">
        <f t="shared" si="2"/>
        <v>0.6</v>
      </c>
      <c r="C16">
        <f t="shared" si="3"/>
        <v>24</v>
      </c>
      <c r="D16">
        <f t="shared" si="4"/>
        <v>15.900000000000002</v>
      </c>
      <c r="E16">
        <f t="shared" si="0"/>
        <v>-10</v>
      </c>
      <c r="F16">
        <f t="shared" ref="F16:F52" si="5">E16/m</f>
        <v>-10</v>
      </c>
    </row>
    <row r="17" spans="2:6" x14ac:dyDescent="0.25">
      <c r="B17">
        <f t="shared" si="2"/>
        <v>0.7</v>
      </c>
      <c r="C17">
        <f t="shared" si="3"/>
        <v>23</v>
      </c>
      <c r="D17">
        <f t="shared" si="4"/>
        <v>18.200000000000003</v>
      </c>
      <c r="E17">
        <f t="shared" si="0"/>
        <v>-10</v>
      </c>
      <c r="F17">
        <f t="shared" si="5"/>
        <v>-10</v>
      </c>
    </row>
    <row r="18" spans="2:6" x14ac:dyDescent="0.25">
      <c r="B18">
        <f t="shared" si="2"/>
        <v>0.79999999999999993</v>
      </c>
      <c r="C18">
        <f t="shared" si="3"/>
        <v>22</v>
      </c>
      <c r="D18">
        <f t="shared" si="4"/>
        <v>20.400000000000002</v>
      </c>
      <c r="E18">
        <f t="shared" si="0"/>
        <v>-10</v>
      </c>
      <c r="F18">
        <f t="shared" si="5"/>
        <v>-10</v>
      </c>
    </row>
    <row r="19" spans="2:6" x14ac:dyDescent="0.25">
      <c r="B19">
        <f t="shared" si="2"/>
        <v>0.89999999999999991</v>
      </c>
      <c r="C19">
        <f t="shared" si="3"/>
        <v>21</v>
      </c>
      <c r="D19">
        <f t="shared" si="4"/>
        <v>22.500000000000004</v>
      </c>
      <c r="E19">
        <f t="shared" si="0"/>
        <v>-10</v>
      </c>
      <c r="F19">
        <f t="shared" si="5"/>
        <v>-10</v>
      </c>
    </row>
    <row r="20" spans="2:6" x14ac:dyDescent="0.25">
      <c r="B20">
        <f t="shared" si="2"/>
        <v>0.99999999999999989</v>
      </c>
      <c r="C20">
        <f t="shared" si="3"/>
        <v>20</v>
      </c>
      <c r="D20">
        <f t="shared" si="4"/>
        <v>24.500000000000004</v>
      </c>
      <c r="E20">
        <f t="shared" si="0"/>
        <v>-10</v>
      </c>
      <c r="F20">
        <f t="shared" si="5"/>
        <v>-10</v>
      </c>
    </row>
    <row r="21" spans="2:6" x14ac:dyDescent="0.25">
      <c r="B21">
        <f t="shared" si="2"/>
        <v>1.0999999999999999</v>
      </c>
      <c r="C21">
        <f t="shared" si="3"/>
        <v>19</v>
      </c>
      <c r="D21">
        <f t="shared" si="4"/>
        <v>26.400000000000002</v>
      </c>
      <c r="E21">
        <f t="shared" si="0"/>
        <v>-10</v>
      </c>
      <c r="F21">
        <f t="shared" si="5"/>
        <v>-10</v>
      </c>
    </row>
    <row r="22" spans="2:6" x14ac:dyDescent="0.25">
      <c r="B22">
        <f t="shared" si="2"/>
        <v>1.2</v>
      </c>
      <c r="C22">
        <f t="shared" si="3"/>
        <v>18</v>
      </c>
      <c r="D22">
        <f t="shared" si="4"/>
        <v>28.200000000000003</v>
      </c>
      <c r="E22">
        <f t="shared" si="0"/>
        <v>-10</v>
      </c>
      <c r="F22">
        <f t="shared" si="5"/>
        <v>-10</v>
      </c>
    </row>
    <row r="23" spans="2:6" x14ac:dyDescent="0.25">
      <c r="B23">
        <f t="shared" si="2"/>
        <v>1.3</v>
      </c>
      <c r="C23">
        <f t="shared" si="3"/>
        <v>17</v>
      </c>
      <c r="D23">
        <f t="shared" si="4"/>
        <v>29.900000000000002</v>
      </c>
      <c r="E23">
        <f t="shared" si="0"/>
        <v>-10</v>
      </c>
      <c r="F23">
        <f t="shared" si="5"/>
        <v>-10</v>
      </c>
    </row>
    <row r="24" spans="2:6" x14ac:dyDescent="0.25">
      <c r="B24">
        <f t="shared" si="2"/>
        <v>1.4000000000000001</v>
      </c>
      <c r="C24">
        <f t="shared" si="3"/>
        <v>16</v>
      </c>
      <c r="D24">
        <f t="shared" si="4"/>
        <v>31.500000000000004</v>
      </c>
      <c r="E24">
        <f t="shared" si="0"/>
        <v>-10</v>
      </c>
      <c r="F24">
        <f t="shared" si="5"/>
        <v>-10</v>
      </c>
    </row>
    <row r="25" spans="2:6" x14ac:dyDescent="0.25">
      <c r="B25">
        <f t="shared" si="2"/>
        <v>1.5000000000000002</v>
      </c>
      <c r="C25">
        <f t="shared" si="3"/>
        <v>15</v>
      </c>
      <c r="D25">
        <f t="shared" si="4"/>
        <v>33</v>
      </c>
      <c r="E25">
        <f t="shared" si="0"/>
        <v>-10</v>
      </c>
      <c r="F25">
        <f t="shared" si="5"/>
        <v>-10</v>
      </c>
    </row>
    <row r="26" spans="2:6" x14ac:dyDescent="0.25">
      <c r="B26">
        <f t="shared" si="2"/>
        <v>1.6000000000000003</v>
      </c>
      <c r="C26">
        <f t="shared" si="3"/>
        <v>14</v>
      </c>
      <c r="D26">
        <f t="shared" si="4"/>
        <v>34.4</v>
      </c>
      <c r="E26">
        <f t="shared" si="0"/>
        <v>-10</v>
      </c>
      <c r="F26">
        <f t="shared" si="5"/>
        <v>-10</v>
      </c>
    </row>
    <row r="27" spans="2:6" x14ac:dyDescent="0.25">
      <c r="B27">
        <f t="shared" si="2"/>
        <v>1.7000000000000004</v>
      </c>
      <c r="C27">
        <f t="shared" si="3"/>
        <v>13</v>
      </c>
      <c r="D27">
        <f t="shared" si="4"/>
        <v>35.699999999999996</v>
      </c>
      <c r="E27">
        <f t="shared" si="0"/>
        <v>-10</v>
      </c>
      <c r="F27">
        <f t="shared" si="5"/>
        <v>-10</v>
      </c>
    </row>
    <row r="28" spans="2:6" x14ac:dyDescent="0.25">
      <c r="B28">
        <f t="shared" si="2"/>
        <v>1.8000000000000005</v>
      </c>
      <c r="C28">
        <f t="shared" si="3"/>
        <v>12</v>
      </c>
      <c r="D28">
        <f t="shared" si="4"/>
        <v>36.9</v>
      </c>
      <c r="E28">
        <f t="shared" si="0"/>
        <v>-10</v>
      </c>
      <c r="F28">
        <f t="shared" si="5"/>
        <v>-10</v>
      </c>
    </row>
    <row r="29" spans="2:6" x14ac:dyDescent="0.25">
      <c r="B29">
        <f t="shared" si="2"/>
        <v>1.9000000000000006</v>
      </c>
      <c r="C29">
        <f t="shared" si="3"/>
        <v>11</v>
      </c>
      <c r="D29">
        <f t="shared" si="4"/>
        <v>38</v>
      </c>
      <c r="E29">
        <f t="shared" si="0"/>
        <v>-10</v>
      </c>
      <c r="F29">
        <f t="shared" si="5"/>
        <v>-10</v>
      </c>
    </row>
    <row r="30" spans="2:6" x14ac:dyDescent="0.25">
      <c r="B30">
        <f t="shared" si="2"/>
        <v>2.0000000000000004</v>
      </c>
      <c r="C30">
        <f t="shared" si="3"/>
        <v>10</v>
      </c>
      <c r="D30">
        <f t="shared" si="4"/>
        <v>39</v>
      </c>
      <c r="E30">
        <f t="shared" si="0"/>
        <v>-10</v>
      </c>
      <c r="F30">
        <f t="shared" si="5"/>
        <v>-10</v>
      </c>
    </row>
    <row r="31" spans="2:6" x14ac:dyDescent="0.25">
      <c r="B31">
        <f t="shared" si="2"/>
        <v>2.1000000000000005</v>
      </c>
      <c r="C31">
        <f t="shared" si="3"/>
        <v>9</v>
      </c>
      <c r="D31">
        <f t="shared" si="4"/>
        <v>39.9</v>
      </c>
      <c r="E31">
        <f t="shared" si="0"/>
        <v>-10</v>
      </c>
      <c r="F31">
        <f t="shared" si="5"/>
        <v>-10</v>
      </c>
    </row>
    <row r="32" spans="2:6" x14ac:dyDescent="0.25">
      <c r="B32">
        <f t="shared" si="2"/>
        <v>2.2000000000000006</v>
      </c>
      <c r="C32">
        <f t="shared" si="3"/>
        <v>8</v>
      </c>
      <c r="D32">
        <f t="shared" si="4"/>
        <v>40.699999999999996</v>
      </c>
      <c r="E32">
        <f t="shared" si="0"/>
        <v>-10</v>
      </c>
      <c r="F32">
        <f t="shared" si="5"/>
        <v>-10</v>
      </c>
    </row>
    <row r="33" spans="2:6" x14ac:dyDescent="0.25">
      <c r="B33">
        <f t="shared" si="2"/>
        <v>2.3000000000000007</v>
      </c>
      <c r="C33">
        <f t="shared" si="3"/>
        <v>7</v>
      </c>
      <c r="D33">
        <f t="shared" si="4"/>
        <v>41.4</v>
      </c>
      <c r="E33">
        <f t="shared" si="0"/>
        <v>-10</v>
      </c>
      <c r="F33">
        <f t="shared" si="5"/>
        <v>-10</v>
      </c>
    </row>
    <row r="34" spans="2:6" x14ac:dyDescent="0.25">
      <c r="B34">
        <f t="shared" si="2"/>
        <v>2.4000000000000008</v>
      </c>
      <c r="C34">
        <f t="shared" si="3"/>
        <v>6</v>
      </c>
      <c r="D34">
        <f t="shared" si="4"/>
        <v>42</v>
      </c>
      <c r="E34">
        <f t="shared" si="0"/>
        <v>-10</v>
      </c>
      <c r="F34">
        <f t="shared" si="5"/>
        <v>-10</v>
      </c>
    </row>
    <row r="35" spans="2:6" x14ac:dyDescent="0.25">
      <c r="B35">
        <f t="shared" si="2"/>
        <v>2.5000000000000009</v>
      </c>
      <c r="C35">
        <f t="shared" si="3"/>
        <v>5</v>
      </c>
      <c r="D35">
        <f t="shared" si="4"/>
        <v>42.5</v>
      </c>
      <c r="E35">
        <f t="shared" si="0"/>
        <v>-10</v>
      </c>
      <c r="F35">
        <f t="shared" si="5"/>
        <v>-10</v>
      </c>
    </row>
    <row r="36" spans="2:6" x14ac:dyDescent="0.25">
      <c r="B36">
        <f t="shared" si="2"/>
        <v>2.600000000000001</v>
      </c>
      <c r="C36">
        <f t="shared" si="3"/>
        <v>4</v>
      </c>
      <c r="D36">
        <f t="shared" si="4"/>
        <v>42.9</v>
      </c>
      <c r="E36">
        <f t="shared" si="0"/>
        <v>-10</v>
      </c>
      <c r="F36">
        <f t="shared" si="5"/>
        <v>-10</v>
      </c>
    </row>
    <row r="37" spans="2:6" x14ac:dyDescent="0.25">
      <c r="B37">
        <f t="shared" si="2"/>
        <v>2.7000000000000011</v>
      </c>
      <c r="C37">
        <f t="shared" si="3"/>
        <v>3</v>
      </c>
      <c r="D37">
        <f t="shared" si="4"/>
        <v>43.199999999999996</v>
      </c>
      <c r="E37">
        <f t="shared" si="0"/>
        <v>-10</v>
      </c>
      <c r="F37">
        <f t="shared" si="5"/>
        <v>-10</v>
      </c>
    </row>
    <row r="38" spans="2:6" x14ac:dyDescent="0.25">
      <c r="B38">
        <f t="shared" si="2"/>
        <v>2.8000000000000012</v>
      </c>
      <c r="C38">
        <f t="shared" si="3"/>
        <v>2</v>
      </c>
      <c r="D38">
        <f t="shared" si="4"/>
        <v>43.4</v>
      </c>
      <c r="E38">
        <f t="shared" si="0"/>
        <v>-10</v>
      </c>
      <c r="F38">
        <f t="shared" si="5"/>
        <v>-10</v>
      </c>
    </row>
    <row r="39" spans="2:6" x14ac:dyDescent="0.25">
      <c r="B39">
        <f t="shared" si="2"/>
        <v>2.9000000000000012</v>
      </c>
      <c r="C39">
        <f t="shared" si="3"/>
        <v>1</v>
      </c>
      <c r="D39">
        <f t="shared" si="4"/>
        <v>43.5</v>
      </c>
      <c r="E39">
        <f t="shared" si="0"/>
        <v>-10</v>
      </c>
      <c r="F39">
        <f t="shared" si="5"/>
        <v>-10</v>
      </c>
    </row>
    <row r="40" spans="2:6" x14ac:dyDescent="0.25">
      <c r="B40">
        <f t="shared" si="2"/>
        <v>3.0000000000000013</v>
      </c>
      <c r="C40">
        <f t="shared" si="3"/>
        <v>0</v>
      </c>
      <c r="D40">
        <f t="shared" si="4"/>
        <v>43.5</v>
      </c>
      <c r="E40">
        <f t="shared" si="0"/>
        <v>-10</v>
      </c>
      <c r="F40">
        <f t="shared" si="5"/>
        <v>-10</v>
      </c>
    </row>
    <row r="41" spans="2:6" x14ac:dyDescent="0.25">
      <c r="B41">
        <f t="shared" si="2"/>
        <v>3.1000000000000014</v>
      </c>
      <c r="C41">
        <f t="shared" si="3"/>
        <v>-1</v>
      </c>
      <c r="D41">
        <f t="shared" si="4"/>
        <v>43.4</v>
      </c>
      <c r="E41">
        <f t="shared" si="0"/>
        <v>-10</v>
      </c>
      <c r="F41">
        <f t="shared" si="5"/>
        <v>-10</v>
      </c>
    </row>
    <row r="42" spans="2:6" x14ac:dyDescent="0.25">
      <c r="B42">
        <f t="shared" si="2"/>
        <v>3.2000000000000015</v>
      </c>
      <c r="C42">
        <f t="shared" si="3"/>
        <v>-2</v>
      </c>
      <c r="D42">
        <f t="shared" si="4"/>
        <v>43.199999999999996</v>
      </c>
      <c r="E42">
        <f t="shared" si="0"/>
        <v>-10</v>
      </c>
      <c r="F42">
        <f t="shared" si="5"/>
        <v>-10</v>
      </c>
    </row>
    <row r="43" spans="2:6" x14ac:dyDescent="0.25">
      <c r="B43">
        <f t="shared" ref="B43:B69" si="6">B42+dt</f>
        <v>3.3000000000000016</v>
      </c>
      <c r="C43">
        <f t="shared" ref="C43:C69" si="7">C42+F42*dt</f>
        <v>-3</v>
      </c>
      <c r="D43">
        <f t="shared" ref="D43:D69" si="8">D42+C43*dt</f>
        <v>42.9</v>
      </c>
      <c r="E43">
        <f t="shared" si="0"/>
        <v>-10</v>
      </c>
      <c r="F43">
        <f t="shared" si="5"/>
        <v>-10</v>
      </c>
    </row>
    <row r="44" spans="2:6" x14ac:dyDescent="0.25">
      <c r="B44">
        <f t="shared" si="6"/>
        <v>3.4000000000000017</v>
      </c>
      <c r="C44">
        <f t="shared" si="7"/>
        <v>-4</v>
      </c>
      <c r="D44">
        <f t="shared" si="8"/>
        <v>42.5</v>
      </c>
      <c r="E44">
        <f t="shared" si="0"/>
        <v>-10</v>
      </c>
      <c r="F44">
        <f t="shared" si="5"/>
        <v>-10</v>
      </c>
    </row>
    <row r="45" spans="2:6" x14ac:dyDescent="0.25">
      <c r="B45">
        <f t="shared" si="6"/>
        <v>3.5000000000000018</v>
      </c>
      <c r="C45">
        <f t="shared" si="7"/>
        <v>-5</v>
      </c>
      <c r="D45">
        <f t="shared" si="8"/>
        <v>42</v>
      </c>
      <c r="E45">
        <f t="shared" si="0"/>
        <v>-10</v>
      </c>
      <c r="F45">
        <f t="shared" si="5"/>
        <v>-10</v>
      </c>
    </row>
    <row r="46" spans="2:6" x14ac:dyDescent="0.25">
      <c r="B46">
        <f t="shared" si="6"/>
        <v>3.6000000000000019</v>
      </c>
      <c r="C46">
        <f t="shared" si="7"/>
        <v>-6</v>
      </c>
      <c r="D46">
        <f t="shared" si="8"/>
        <v>41.4</v>
      </c>
      <c r="E46">
        <f t="shared" si="0"/>
        <v>-10</v>
      </c>
      <c r="F46">
        <f t="shared" si="5"/>
        <v>-10</v>
      </c>
    </row>
    <row r="47" spans="2:6" x14ac:dyDescent="0.25">
      <c r="B47">
        <f t="shared" si="6"/>
        <v>3.700000000000002</v>
      </c>
      <c r="C47">
        <f t="shared" si="7"/>
        <v>-7</v>
      </c>
      <c r="D47">
        <f t="shared" si="8"/>
        <v>40.699999999999996</v>
      </c>
      <c r="E47">
        <f t="shared" si="0"/>
        <v>-10</v>
      </c>
      <c r="F47">
        <f t="shared" si="5"/>
        <v>-10</v>
      </c>
    </row>
    <row r="48" spans="2:6" x14ac:dyDescent="0.25">
      <c r="B48">
        <f t="shared" si="6"/>
        <v>3.800000000000002</v>
      </c>
      <c r="C48">
        <f t="shared" si="7"/>
        <v>-8</v>
      </c>
      <c r="D48">
        <f t="shared" si="8"/>
        <v>39.9</v>
      </c>
      <c r="E48">
        <f t="shared" si="0"/>
        <v>-10</v>
      </c>
      <c r="F48">
        <f t="shared" si="5"/>
        <v>-10</v>
      </c>
    </row>
    <row r="49" spans="2:6" x14ac:dyDescent="0.25">
      <c r="B49">
        <f t="shared" si="6"/>
        <v>3.9000000000000021</v>
      </c>
      <c r="C49">
        <f t="shared" si="7"/>
        <v>-9</v>
      </c>
      <c r="D49">
        <f t="shared" si="8"/>
        <v>39</v>
      </c>
      <c r="E49">
        <f t="shared" si="0"/>
        <v>-10</v>
      </c>
      <c r="F49">
        <f t="shared" si="5"/>
        <v>-10</v>
      </c>
    </row>
    <row r="50" spans="2:6" x14ac:dyDescent="0.25">
      <c r="B50">
        <f t="shared" si="6"/>
        <v>4.0000000000000018</v>
      </c>
      <c r="C50">
        <f t="shared" si="7"/>
        <v>-10</v>
      </c>
      <c r="D50">
        <f t="shared" si="8"/>
        <v>38</v>
      </c>
      <c r="E50">
        <f t="shared" si="0"/>
        <v>-10</v>
      </c>
      <c r="F50">
        <f t="shared" si="5"/>
        <v>-10</v>
      </c>
    </row>
    <row r="51" spans="2:6" x14ac:dyDescent="0.25">
      <c r="B51">
        <f t="shared" si="6"/>
        <v>4.1000000000000014</v>
      </c>
      <c r="C51">
        <f t="shared" si="7"/>
        <v>-11</v>
      </c>
      <c r="D51">
        <f t="shared" si="8"/>
        <v>36.9</v>
      </c>
      <c r="E51">
        <f t="shared" si="0"/>
        <v>-10</v>
      </c>
      <c r="F51">
        <f t="shared" si="5"/>
        <v>-10</v>
      </c>
    </row>
    <row r="52" spans="2:6" x14ac:dyDescent="0.25">
      <c r="B52">
        <f t="shared" si="6"/>
        <v>4.2000000000000011</v>
      </c>
      <c r="C52">
        <f t="shared" si="7"/>
        <v>-12</v>
      </c>
      <c r="D52">
        <f t="shared" si="8"/>
        <v>35.699999999999996</v>
      </c>
      <c r="E52">
        <f t="shared" si="0"/>
        <v>-10</v>
      </c>
      <c r="F52">
        <f t="shared" si="5"/>
        <v>-10</v>
      </c>
    </row>
    <row r="53" spans="2:6" x14ac:dyDescent="0.25">
      <c r="B53">
        <f t="shared" si="6"/>
        <v>4.3000000000000007</v>
      </c>
      <c r="C53">
        <f t="shared" si="7"/>
        <v>-13</v>
      </c>
      <c r="D53">
        <f t="shared" si="8"/>
        <v>34.4</v>
      </c>
      <c r="E53">
        <f t="shared" si="0"/>
        <v>-10</v>
      </c>
      <c r="F53">
        <f t="shared" ref="F53:F69" si="9">E53/m</f>
        <v>-10</v>
      </c>
    </row>
    <row r="54" spans="2:6" x14ac:dyDescent="0.25">
      <c r="B54">
        <f t="shared" si="6"/>
        <v>4.4000000000000004</v>
      </c>
      <c r="C54">
        <f t="shared" si="7"/>
        <v>-14</v>
      </c>
      <c r="D54">
        <f t="shared" si="8"/>
        <v>33</v>
      </c>
      <c r="E54">
        <f t="shared" si="0"/>
        <v>-10</v>
      </c>
      <c r="F54">
        <f t="shared" si="9"/>
        <v>-10</v>
      </c>
    </row>
    <row r="55" spans="2:6" x14ac:dyDescent="0.25">
      <c r="B55">
        <f t="shared" si="6"/>
        <v>4.5</v>
      </c>
      <c r="C55">
        <f t="shared" si="7"/>
        <v>-15</v>
      </c>
      <c r="D55">
        <f t="shared" si="8"/>
        <v>31.5</v>
      </c>
      <c r="E55">
        <f t="shared" si="0"/>
        <v>-10</v>
      </c>
      <c r="F55">
        <f t="shared" si="9"/>
        <v>-10</v>
      </c>
    </row>
    <row r="56" spans="2:6" x14ac:dyDescent="0.25">
      <c r="B56">
        <f t="shared" si="6"/>
        <v>4.5999999999999996</v>
      </c>
      <c r="C56">
        <f t="shared" si="7"/>
        <v>-16</v>
      </c>
      <c r="D56">
        <f t="shared" si="8"/>
        <v>29.9</v>
      </c>
      <c r="E56">
        <f t="shared" si="0"/>
        <v>-10</v>
      </c>
      <c r="F56">
        <f t="shared" si="9"/>
        <v>-10</v>
      </c>
    </row>
    <row r="57" spans="2:6" x14ac:dyDescent="0.25">
      <c r="B57">
        <f t="shared" si="6"/>
        <v>4.6999999999999993</v>
      </c>
      <c r="C57">
        <f t="shared" si="7"/>
        <v>-17</v>
      </c>
      <c r="D57">
        <f t="shared" si="8"/>
        <v>28.2</v>
      </c>
      <c r="E57">
        <f t="shared" si="0"/>
        <v>-10</v>
      </c>
      <c r="F57">
        <f t="shared" si="9"/>
        <v>-10</v>
      </c>
    </row>
    <row r="58" spans="2:6" x14ac:dyDescent="0.25">
      <c r="B58">
        <f t="shared" si="6"/>
        <v>4.7999999999999989</v>
      </c>
      <c r="C58">
        <f t="shared" si="7"/>
        <v>-18</v>
      </c>
      <c r="D58">
        <f t="shared" si="8"/>
        <v>26.4</v>
      </c>
      <c r="E58">
        <f t="shared" si="0"/>
        <v>-10</v>
      </c>
      <c r="F58">
        <f t="shared" si="9"/>
        <v>-10</v>
      </c>
    </row>
    <row r="59" spans="2:6" x14ac:dyDescent="0.25">
      <c r="B59">
        <f t="shared" si="6"/>
        <v>4.8999999999999986</v>
      </c>
      <c r="C59">
        <f t="shared" si="7"/>
        <v>-19</v>
      </c>
      <c r="D59">
        <f t="shared" si="8"/>
        <v>24.5</v>
      </c>
      <c r="E59">
        <f t="shared" si="0"/>
        <v>-10</v>
      </c>
      <c r="F59">
        <f t="shared" si="9"/>
        <v>-10</v>
      </c>
    </row>
    <row r="60" spans="2:6" x14ac:dyDescent="0.25">
      <c r="B60">
        <f t="shared" si="6"/>
        <v>4.9999999999999982</v>
      </c>
      <c r="C60">
        <f t="shared" si="7"/>
        <v>-20</v>
      </c>
      <c r="D60">
        <f t="shared" si="8"/>
        <v>22.5</v>
      </c>
      <c r="E60">
        <f t="shared" si="0"/>
        <v>-10</v>
      </c>
      <c r="F60">
        <f t="shared" si="9"/>
        <v>-10</v>
      </c>
    </row>
    <row r="61" spans="2:6" x14ac:dyDescent="0.25">
      <c r="B61">
        <f t="shared" si="6"/>
        <v>5.0999999999999979</v>
      </c>
      <c r="C61">
        <f t="shared" si="7"/>
        <v>-21</v>
      </c>
      <c r="D61">
        <f t="shared" si="8"/>
        <v>20.399999999999999</v>
      </c>
      <c r="E61">
        <f t="shared" si="0"/>
        <v>-10</v>
      </c>
      <c r="F61">
        <f t="shared" si="9"/>
        <v>-10</v>
      </c>
    </row>
    <row r="62" spans="2:6" x14ac:dyDescent="0.25">
      <c r="B62">
        <f t="shared" si="6"/>
        <v>5.1999999999999975</v>
      </c>
      <c r="C62">
        <f t="shared" si="7"/>
        <v>-22</v>
      </c>
      <c r="D62">
        <f t="shared" si="8"/>
        <v>18.2</v>
      </c>
      <c r="E62">
        <f t="shared" si="0"/>
        <v>-10</v>
      </c>
      <c r="F62">
        <f t="shared" si="9"/>
        <v>-10</v>
      </c>
    </row>
    <row r="63" spans="2:6" x14ac:dyDescent="0.25">
      <c r="B63">
        <f t="shared" si="6"/>
        <v>5.2999999999999972</v>
      </c>
      <c r="C63">
        <f t="shared" si="7"/>
        <v>-23</v>
      </c>
      <c r="D63">
        <f t="shared" si="8"/>
        <v>15.899999999999999</v>
      </c>
      <c r="E63">
        <f t="shared" si="0"/>
        <v>-10</v>
      </c>
      <c r="F63">
        <f t="shared" si="9"/>
        <v>-10</v>
      </c>
    </row>
    <row r="64" spans="2:6" x14ac:dyDescent="0.25">
      <c r="B64">
        <f t="shared" si="6"/>
        <v>5.3999999999999968</v>
      </c>
      <c r="C64">
        <f t="shared" si="7"/>
        <v>-24</v>
      </c>
      <c r="D64">
        <f t="shared" si="8"/>
        <v>13.499999999999998</v>
      </c>
      <c r="E64">
        <f t="shared" si="0"/>
        <v>-10</v>
      </c>
      <c r="F64">
        <f t="shared" si="9"/>
        <v>-10</v>
      </c>
    </row>
    <row r="65" spans="2:6" x14ac:dyDescent="0.25">
      <c r="B65">
        <f t="shared" si="6"/>
        <v>5.4999999999999964</v>
      </c>
      <c r="C65">
        <f t="shared" si="7"/>
        <v>-25</v>
      </c>
      <c r="D65">
        <f t="shared" si="8"/>
        <v>10.999999999999998</v>
      </c>
      <c r="E65">
        <f t="shared" si="0"/>
        <v>-10</v>
      </c>
      <c r="F65">
        <f t="shared" si="9"/>
        <v>-10</v>
      </c>
    </row>
    <row r="66" spans="2:6" x14ac:dyDescent="0.25">
      <c r="B66">
        <f t="shared" si="6"/>
        <v>5.5999999999999961</v>
      </c>
      <c r="C66">
        <f t="shared" si="7"/>
        <v>-26</v>
      </c>
      <c r="D66">
        <f t="shared" si="8"/>
        <v>8.3999999999999986</v>
      </c>
      <c r="E66">
        <f t="shared" si="0"/>
        <v>-10</v>
      </c>
      <c r="F66">
        <f t="shared" si="9"/>
        <v>-10</v>
      </c>
    </row>
    <row r="67" spans="2:6" x14ac:dyDescent="0.25">
      <c r="B67">
        <f t="shared" si="6"/>
        <v>5.6999999999999957</v>
      </c>
      <c r="C67">
        <f t="shared" si="7"/>
        <v>-27</v>
      </c>
      <c r="D67">
        <f t="shared" si="8"/>
        <v>5.6999999999999984</v>
      </c>
      <c r="E67">
        <f t="shared" si="0"/>
        <v>-10</v>
      </c>
      <c r="F67">
        <f t="shared" si="9"/>
        <v>-10</v>
      </c>
    </row>
    <row r="68" spans="2:6" x14ac:dyDescent="0.25">
      <c r="B68">
        <f t="shared" si="6"/>
        <v>5.7999999999999954</v>
      </c>
      <c r="C68">
        <f t="shared" si="7"/>
        <v>-28</v>
      </c>
      <c r="D68">
        <f t="shared" si="8"/>
        <v>2.8999999999999981</v>
      </c>
      <c r="E68">
        <f t="shared" si="0"/>
        <v>-10</v>
      </c>
      <c r="F68">
        <f t="shared" si="9"/>
        <v>-10</v>
      </c>
    </row>
    <row r="69" spans="2:6" x14ac:dyDescent="0.25">
      <c r="B69">
        <f t="shared" si="6"/>
        <v>5.899999999999995</v>
      </c>
      <c r="C69">
        <f t="shared" si="7"/>
        <v>-29</v>
      </c>
      <c r="D69">
        <f t="shared" si="8"/>
        <v>0</v>
      </c>
      <c r="E69">
        <f t="shared" si="0"/>
        <v>-10</v>
      </c>
      <c r="F69">
        <f t="shared" si="9"/>
        <v>-10</v>
      </c>
    </row>
  </sheetData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"/>
  <sheetViews>
    <sheetView zoomScale="85" zoomScaleNormal="85" workbookViewId="0"/>
  </sheetViews>
  <sheetFormatPr defaultRowHeight="15" x14ac:dyDescent="0.25"/>
  <cols>
    <col min="1" max="1" width="5.25" customWidth="1"/>
    <col min="2" max="2" width="11.125" customWidth="1"/>
  </cols>
  <sheetData>
    <row r="1" spans="1:9" x14ac:dyDescent="0.25">
      <c r="A1" t="s">
        <v>9</v>
      </c>
    </row>
    <row r="2" spans="1:9" x14ac:dyDescent="0.25">
      <c r="A2" t="s">
        <v>12</v>
      </c>
    </row>
    <row r="3" spans="1:9" x14ac:dyDescent="0.25">
      <c r="A3" t="s">
        <v>11</v>
      </c>
    </row>
    <row r="5" spans="1:9" x14ac:dyDescent="0.25">
      <c r="A5" s="4" t="s">
        <v>0</v>
      </c>
      <c r="B5">
        <v>10</v>
      </c>
    </row>
    <row r="6" spans="1:9" x14ac:dyDescent="0.25">
      <c r="A6" s="4" t="s">
        <v>6</v>
      </c>
      <c r="B6">
        <v>1</v>
      </c>
    </row>
    <row r="7" spans="1:9" x14ac:dyDescent="0.25">
      <c r="A7" s="4" t="s">
        <v>1</v>
      </c>
      <c r="B7">
        <v>0.1</v>
      </c>
    </row>
    <row r="9" spans="1:9" x14ac:dyDescent="0.25">
      <c r="B9" s="2" t="s">
        <v>2</v>
      </c>
      <c r="C9" s="2" t="s">
        <v>3</v>
      </c>
      <c r="D9" s="2" t="s">
        <v>7</v>
      </c>
      <c r="E9" s="2" t="s">
        <v>4</v>
      </c>
      <c r="F9" s="2" t="s">
        <v>5</v>
      </c>
      <c r="G9" s="1"/>
      <c r="H9" s="1"/>
      <c r="I9" s="1"/>
    </row>
    <row r="10" spans="1:9" x14ac:dyDescent="0.25">
      <c r="B10">
        <v>0</v>
      </c>
      <c r="C10">
        <v>30</v>
      </c>
      <c r="D10">
        <v>0</v>
      </c>
      <c r="E10">
        <f t="shared" ref="E10:E41" si="0">-m*g</f>
        <v>-10</v>
      </c>
      <c r="F10">
        <f t="shared" ref="F10:F41" si="1">E10/m</f>
        <v>-10</v>
      </c>
    </row>
    <row r="11" spans="1:9" x14ac:dyDescent="0.25">
      <c r="B11">
        <f t="shared" ref="B11:B42" si="2">B10+dt</f>
        <v>0.1</v>
      </c>
      <c r="C11">
        <f t="shared" ref="C11:C42" si="3">C10+F10*dt</f>
        <v>29</v>
      </c>
      <c r="D11">
        <f t="shared" ref="D11:D42" si="4">D10+C11*dt</f>
        <v>2.9000000000000004</v>
      </c>
      <c r="E11">
        <f t="shared" si="0"/>
        <v>-10</v>
      </c>
      <c r="F11">
        <f t="shared" si="1"/>
        <v>-10</v>
      </c>
    </row>
    <row r="12" spans="1:9" x14ac:dyDescent="0.25">
      <c r="B12">
        <f t="shared" si="2"/>
        <v>0.2</v>
      </c>
      <c r="C12">
        <f t="shared" si="3"/>
        <v>28</v>
      </c>
      <c r="D12">
        <f t="shared" si="4"/>
        <v>5.7000000000000011</v>
      </c>
      <c r="E12">
        <f t="shared" si="0"/>
        <v>-10</v>
      </c>
      <c r="F12">
        <f t="shared" si="1"/>
        <v>-10</v>
      </c>
    </row>
    <row r="13" spans="1:9" x14ac:dyDescent="0.25">
      <c r="B13">
        <f t="shared" si="2"/>
        <v>0.30000000000000004</v>
      </c>
      <c r="C13">
        <f t="shared" si="3"/>
        <v>27</v>
      </c>
      <c r="D13">
        <f t="shared" si="4"/>
        <v>8.4000000000000021</v>
      </c>
      <c r="E13">
        <f t="shared" si="0"/>
        <v>-10</v>
      </c>
      <c r="F13">
        <f t="shared" si="1"/>
        <v>-10</v>
      </c>
    </row>
    <row r="14" spans="1:9" x14ac:dyDescent="0.25">
      <c r="B14">
        <f t="shared" si="2"/>
        <v>0.4</v>
      </c>
      <c r="C14">
        <f t="shared" si="3"/>
        <v>26</v>
      </c>
      <c r="D14">
        <f t="shared" si="4"/>
        <v>11.000000000000002</v>
      </c>
      <c r="E14">
        <f t="shared" si="0"/>
        <v>-10</v>
      </c>
      <c r="F14">
        <f t="shared" si="1"/>
        <v>-10</v>
      </c>
    </row>
    <row r="15" spans="1:9" x14ac:dyDescent="0.25">
      <c r="B15">
        <f t="shared" si="2"/>
        <v>0.5</v>
      </c>
      <c r="C15">
        <f t="shared" si="3"/>
        <v>25</v>
      </c>
      <c r="D15">
        <f t="shared" si="4"/>
        <v>13.500000000000002</v>
      </c>
      <c r="E15">
        <f t="shared" si="0"/>
        <v>-10</v>
      </c>
      <c r="F15">
        <f t="shared" si="1"/>
        <v>-10</v>
      </c>
    </row>
    <row r="16" spans="1:9" x14ac:dyDescent="0.25">
      <c r="B16">
        <f t="shared" si="2"/>
        <v>0.6</v>
      </c>
      <c r="C16">
        <f t="shared" si="3"/>
        <v>24</v>
      </c>
      <c r="D16">
        <f t="shared" si="4"/>
        <v>15.900000000000002</v>
      </c>
      <c r="E16">
        <f t="shared" si="0"/>
        <v>-10</v>
      </c>
      <c r="F16">
        <f t="shared" si="1"/>
        <v>-10</v>
      </c>
    </row>
    <row r="17" spans="2:6" x14ac:dyDescent="0.25">
      <c r="B17">
        <f t="shared" si="2"/>
        <v>0.7</v>
      </c>
      <c r="C17">
        <f t="shared" si="3"/>
        <v>23</v>
      </c>
      <c r="D17">
        <f t="shared" si="4"/>
        <v>18.200000000000003</v>
      </c>
      <c r="E17">
        <f t="shared" si="0"/>
        <v>-10</v>
      </c>
      <c r="F17">
        <f t="shared" si="1"/>
        <v>-10</v>
      </c>
    </row>
    <row r="18" spans="2:6" x14ac:dyDescent="0.25">
      <c r="B18">
        <f t="shared" si="2"/>
        <v>0.79999999999999993</v>
      </c>
      <c r="C18">
        <f t="shared" si="3"/>
        <v>22</v>
      </c>
      <c r="D18">
        <f t="shared" si="4"/>
        <v>20.400000000000002</v>
      </c>
      <c r="E18">
        <f t="shared" si="0"/>
        <v>-10</v>
      </c>
      <c r="F18">
        <f t="shared" si="1"/>
        <v>-10</v>
      </c>
    </row>
    <row r="19" spans="2:6" x14ac:dyDescent="0.25">
      <c r="B19">
        <f t="shared" si="2"/>
        <v>0.89999999999999991</v>
      </c>
      <c r="C19">
        <f t="shared" si="3"/>
        <v>21</v>
      </c>
      <c r="D19">
        <f t="shared" si="4"/>
        <v>22.500000000000004</v>
      </c>
      <c r="E19">
        <f t="shared" si="0"/>
        <v>-10</v>
      </c>
      <c r="F19">
        <f t="shared" si="1"/>
        <v>-10</v>
      </c>
    </row>
    <row r="20" spans="2:6" x14ac:dyDescent="0.25">
      <c r="B20">
        <f t="shared" si="2"/>
        <v>0.99999999999999989</v>
      </c>
      <c r="C20">
        <f t="shared" si="3"/>
        <v>20</v>
      </c>
      <c r="D20">
        <f t="shared" si="4"/>
        <v>24.500000000000004</v>
      </c>
      <c r="E20">
        <f t="shared" si="0"/>
        <v>-10</v>
      </c>
      <c r="F20">
        <f t="shared" si="1"/>
        <v>-10</v>
      </c>
    </row>
    <row r="21" spans="2:6" x14ac:dyDescent="0.25">
      <c r="B21">
        <f t="shared" si="2"/>
        <v>1.0999999999999999</v>
      </c>
      <c r="C21">
        <f t="shared" si="3"/>
        <v>19</v>
      </c>
      <c r="D21">
        <f t="shared" si="4"/>
        <v>26.400000000000002</v>
      </c>
      <c r="E21">
        <f t="shared" si="0"/>
        <v>-10</v>
      </c>
      <c r="F21">
        <f t="shared" si="1"/>
        <v>-10</v>
      </c>
    </row>
    <row r="22" spans="2:6" x14ac:dyDescent="0.25">
      <c r="B22">
        <f t="shared" si="2"/>
        <v>1.2</v>
      </c>
      <c r="C22">
        <f t="shared" si="3"/>
        <v>18</v>
      </c>
      <c r="D22">
        <f t="shared" si="4"/>
        <v>28.200000000000003</v>
      </c>
      <c r="E22">
        <f t="shared" si="0"/>
        <v>-10</v>
      </c>
      <c r="F22">
        <f t="shared" si="1"/>
        <v>-10</v>
      </c>
    </row>
    <row r="23" spans="2:6" x14ac:dyDescent="0.25">
      <c r="B23">
        <f t="shared" si="2"/>
        <v>1.3</v>
      </c>
      <c r="C23">
        <f t="shared" si="3"/>
        <v>17</v>
      </c>
      <c r="D23">
        <f t="shared" si="4"/>
        <v>29.900000000000002</v>
      </c>
      <c r="E23">
        <f t="shared" si="0"/>
        <v>-10</v>
      </c>
      <c r="F23">
        <f t="shared" si="1"/>
        <v>-10</v>
      </c>
    </row>
    <row r="24" spans="2:6" x14ac:dyDescent="0.25">
      <c r="B24">
        <f t="shared" si="2"/>
        <v>1.4000000000000001</v>
      </c>
      <c r="C24">
        <f t="shared" si="3"/>
        <v>16</v>
      </c>
      <c r="D24">
        <f t="shared" si="4"/>
        <v>31.500000000000004</v>
      </c>
      <c r="E24">
        <f t="shared" si="0"/>
        <v>-10</v>
      </c>
      <c r="F24">
        <f t="shared" si="1"/>
        <v>-10</v>
      </c>
    </row>
    <row r="25" spans="2:6" x14ac:dyDescent="0.25">
      <c r="B25">
        <f t="shared" si="2"/>
        <v>1.5000000000000002</v>
      </c>
      <c r="C25">
        <f t="shared" si="3"/>
        <v>15</v>
      </c>
      <c r="D25">
        <f t="shared" si="4"/>
        <v>33</v>
      </c>
      <c r="E25">
        <f t="shared" si="0"/>
        <v>-10</v>
      </c>
      <c r="F25">
        <f t="shared" si="1"/>
        <v>-10</v>
      </c>
    </row>
    <row r="26" spans="2:6" x14ac:dyDescent="0.25">
      <c r="B26">
        <f t="shared" si="2"/>
        <v>1.6000000000000003</v>
      </c>
      <c r="C26">
        <f t="shared" si="3"/>
        <v>14</v>
      </c>
      <c r="D26">
        <f t="shared" si="4"/>
        <v>34.4</v>
      </c>
      <c r="E26">
        <f t="shared" si="0"/>
        <v>-10</v>
      </c>
      <c r="F26">
        <f t="shared" si="1"/>
        <v>-10</v>
      </c>
    </row>
    <row r="27" spans="2:6" x14ac:dyDescent="0.25">
      <c r="B27">
        <f t="shared" si="2"/>
        <v>1.7000000000000004</v>
      </c>
      <c r="C27">
        <f t="shared" si="3"/>
        <v>13</v>
      </c>
      <c r="D27">
        <f t="shared" si="4"/>
        <v>35.699999999999996</v>
      </c>
      <c r="E27">
        <f t="shared" si="0"/>
        <v>-10</v>
      </c>
      <c r="F27">
        <f t="shared" si="1"/>
        <v>-10</v>
      </c>
    </row>
    <row r="28" spans="2:6" x14ac:dyDescent="0.25">
      <c r="B28">
        <f t="shared" si="2"/>
        <v>1.8000000000000005</v>
      </c>
      <c r="C28">
        <f t="shared" si="3"/>
        <v>12</v>
      </c>
      <c r="D28">
        <f t="shared" si="4"/>
        <v>36.9</v>
      </c>
      <c r="E28">
        <f t="shared" si="0"/>
        <v>-10</v>
      </c>
      <c r="F28">
        <f t="shared" si="1"/>
        <v>-10</v>
      </c>
    </row>
    <row r="29" spans="2:6" x14ac:dyDescent="0.25">
      <c r="B29">
        <f t="shared" si="2"/>
        <v>1.9000000000000006</v>
      </c>
      <c r="C29">
        <f t="shared" si="3"/>
        <v>11</v>
      </c>
      <c r="D29">
        <f t="shared" si="4"/>
        <v>38</v>
      </c>
      <c r="E29">
        <f t="shared" si="0"/>
        <v>-10</v>
      </c>
      <c r="F29">
        <f t="shared" si="1"/>
        <v>-10</v>
      </c>
    </row>
    <row r="30" spans="2:6" x14ac:dyDescent="0.25">
      <c r="B30">
        <f t="shared" si="2"/>
        <v>2.0000000000000004</v>
      </c>
      <c r="C30">
        <f t="shared" si="3"/>
        <v>10</v>
      </c>
      <c r="D30">
        <f t="shared" si="4"/>
        <v>39</v>
      </c>
      <c r="E30">
        <f t="shared" si="0"/>
        <v>-10</v>
      </c>
      <c r="F30">
        <f t="shared" si="1"/>
        <v>-10</v>
      </c>
    </row>
    <row r="31" spans="2:6" x14ac:dyDescent="0.25">
      <c r="B31">
        <f t="shared" si="2"/>
        <v>2.1000000000000005</v>
      </c>
      <c r="C31">
        <f t="shared" si="3"/>
        <v>9</v>
      </c>
      <c r="D31">
        <f t="shared" si="4"/>
        <v>39.9</v>
      </c>
      <c r="E31">
        <f t="shared" si="0"/>
        <v>-10</v>
      </c>
      <c r="F31">
        <f t="shared" si="1"/>
        <v>-10</v>
      </c>
    </row>
    <row r="32" spans="2:6" x14ac:dyDescent="0.25">
      <c r="B32">
        <f t="shared" si="2"/>
        <v>2.2000000000000006</v>
      </c>
      <c r="C32">
        <f t="shared" si="3"/>
        <v>8</v>
      </c>
      <c r="D32">
        <f t="shared" si="4"/>
        <v>40.699999999999996</v>
      </c>
      <c r="E32">
        <f t="shared" si="0"/>
        <v>-10</v>
      </c>
      <c r="F32">
        <f t="shared" si="1"/>
        <v>-10</v>
      </c>
    </row>
    <row r="33" spans="2:6" x14ac:dyDescent="0.25">
      <c r="B33">
        <f t="shared" si="2"/>
        <v>2.3000000000000007</v>
      </c>
      <c r="C33">
        <f t="shared" si="3"/>
        <v>7</v>
      </c>
      <c r="D33">
        <f t="shared" si="4"/>
        <v>41.4</v>
      </c>
      <c r="E33">
        <f t="shared" si="0"/>
        <v>-10</v>
      </c>
      <c r="F33">
        <f t="shared" si="1"/>
        <v>-10</v>
      </c>
    </row>
    <row r="34" spans="2:6" x14ac:dyDescent="0.25">
      <c r="B34">
        <f t="shared" si="2"/>
        <v>2.4000000000000008</v>
      </c>
      <c r="C34">
        <f t="shared" si="3"/>
        <v>6</v>
      </c>
      <c r="D34">
        <f t="shared" si="4"/>
        <v>42</v>
      </c>
      <c r="E34">
        <f t="shared" si="0"/>
        <v>-10</v>
      </c>
      <c r="F34">
        <f t="shared" si="1"/>
        <v>-10</v>
      </c>
    </row>
    <row r="35" spans="2:6" x14ac:dyDescent="0.25">
      <c r="B35">
        <f t="shared" si="2"/>
        <v>2.5000000000000009</v>
      </c>
      <c r="C35">
        <f t="shared" si="3"/>
        <v>5</v>
      </c>
      <c r="D35">
        <f t="shared" si="4"/>
        <v>42.5</v>
      </c>
      <c r="E35">
        <f t="shared" si="0"/>
        <v>-10</v>
      </c>
      <c r="F35">
        <f t="shared" si="1"/>
        <v>-10</v>
      </c>
    </row>
    <row r="36" spans="2:6" x14ac:dyDescent="0.25">
      <c r="B36">
        <f t="shared" si="2"/>
        <v>2.600000000000001</v>
      </c>
      <c r="C36">
        <f t="shared" si="3"/>
        <v>4</v>
      </c>
      <c r="D36">
        <f t="shared" si="4"/>
        <v>42.9</v>
      </c>
      <c r="E36">
        <f t="shared" si="0"/>
        <v>-10</v>
      </c>
      <c r="F36">
        <f t="shared" si="1"/>
        <v>-10</v>
      </c>
    </row>
    <row r="37" spans="2:6" x14ac:dyDescent="0.25">
      <c r="B37">
        <f t="shared" si="2"/>
        <v>2.7000000000000011</v>
      </c>
      <c r="C37">
        <f t="shared" si="3"/>
        <v>3</v>
      </c>
      <c r="D37">
        <f t="shared" si="4"/>
        <v>43.199999999999996</v>
      </c>
      <c r="E37">
        <f t="shared" si="0"/>
        <v>-10</v>
      </c>
      <c r="F37">
        <f t="shared" si="1"/>
        <v>-10</v>
      </c>
    </row>
    <row r="38" spans="2:6" x14ac:dyDescent="0.25">
      <c r="B38">
        <f t="shared" si="2"/>
        <v>2.8000000000000012</v>
      </c>
      <c r="C38">
        <f t="shared" si="3"/>
        <v>2</v>
      </c>
      <c r="D38">
        <f t="shared" si="4"/>
        <v>43.4</v>
      </c>
      <c r="E38">
        <f t="shared" si="0"/>
        <v>-10</v>
      </c>
      <c r="F38">
        <f t="shared" si="1"/>
        <v>-10</v>
      </c>
    </row>
    <row r="39" spans="2:6" x14ac:dyDescent="0.25">
      <c r="B39">
        <f t="shared" si="2"/>
        <v>2.9000000000000012</v>
      </c>
      <c r="C39">
        <f t="shared" si="3"/>
        <v>1</v>
      </c>
      <c r="D39">
        <f t="shared" si="4"/>
        <v>43.5</v>
      </c>
      <c r="E39">
        <f t="shared" si="0"/>
        <v>-10</v>
      </c>
      <c r="F39">
        <f t="shared" si="1"/>
        <v>-10</v>
      </c>
    </row>
    <row r="40" spans="2:6" x14ac:dyDescent="0.25">
      <c r="B40">
        <f t="shared" si="2"/>
        <v>3.0000000000000013</v>
      </c>
      <c r="C40">
        <f t="shared" si="3"/>
        <v>0</v>
      </c>
      <c r="D40">
        <f t="shared" si="4"/>
        <v>43.5</v>
      </c>
      <c r="E40">
        <f t="shared" si="0"/>
        <v>-10</v>
      </c>
      <c r="F40">
        <f t="shared" si="1"/>
        <v>-10</v>
      </c>
    </row>
    <row r="41" spans="2:6" x14ac:dyDescent="0.25">
      <c r="B41">
        <f t="shared" si="2"/>
        <v>3.1000000000000014</v>
      </c>
      <c r="C41">
        <f t="shared" si="3"/>
        <v>-1</v>
      </c>
      <c r="D41">
        <f t="shared" si="4"/>
        <v>43.4</v>
      </c>
      <c r="E41">
        <f t="shared" si="0"/>
        <v>-10</v>
      </c>
      <c r="F41">
        <f t="shared" si="1"/>
        <v>-10</v>
      </c>
    </row>
    <row r="42" spans="2:6" x14ac:dyDescent="0.25">
      <c r="B42">
        <f t="shared" si="2"/>
        <v>3.2000000000000015</v>
      </c>
      <c r="C42">
        <f t="shared" si="3"/>
        <v>-2</v>
      </c>
      <c r="D42">
        <f t="shared" si="4"/>
        <v>43.199999999999996</v>
      </c>
      <c r="E42">
        <f t="shared" ref="E42:E70" si="5">-m*g</f>
        <v>-10</v>
      </c>
      <c r="F42">
        <f t="shared" ref="F42:F70" si="6">E42/m</f>
        <v>-10</v>
      </c>
    </row>
    <row r="43" spans="2:6" x14ac:dyDescent="0.25">
      <c r="B43">
        <f t="shared" ref="B43:B70" si="7">B42+dt</f>
        <v>3.3000000000000016</v>
      </c>
      <c r="C43">
        <f t="shared" ref="C43:C70" si="8">C42+F42*dt</f>
        <v>-3</v>
      </c>
      <c r="D43">
        <f t="shared" ref="D43:D70" si="9">D42+C43*dt</f>
        <v>42.9</v>
      </c>
      <c r="E43">
        <f t="shared" si="5"/>
        <v>-10</v>
      </c>
      <c r="F43">
        <f t="shared" si="6"/>
        <v>-10</v>
      </c>
    </row>
    <row r="44" spans="2:6" x14ac:dyDescent="0.25">
      <c r="B44">
        <f t="shared" si="7"/>
        <v>3.4000000000000017</v>
      </c>
      <c r="C44">
        <f t="shared" si="8"/>
        <v>-4</v>
      </c>
      <c r="D44">
        <f t="shared" si="9"/>
        <v>42.5</v>
      </c>
      <c r="E44">
        <f t="shared" si="5"/>
        <v>-10</v>
      </c>
      <c r="F44">
        <f t="shared" si="6"/>
        <v>-10</v>
      </c>
    </row>
    <row r="45" spans="2:6" x14ac:dyDescent="0.25">
      <c r="B45">
        <f t="shared" si="7"/>
        <v>3.5000000000000018</v>
      </c>
      <c r="C45">
        <f t="shared" si="8"/>
        <v>-5</v>
      </c>
      <c r="D45">
        <f t="shared" si="9"/>
        <v>42</v>
      </c>
      <c r="E45">
        <f t="shared" si="5"/>
        <v>-10</v>
      </c>
      <c r="F45">
        <f t="shared" si="6"/>
        <v>-10</v>
      </c>
    </row>
    <row r="46" spans="2:6" x14ac:dyDescent="0.25">
      <c r="B46">
        <f t="shared" si="7"/>
        <v>3.6000000000000019</v>
      </c>
      <c r="C46">
        <f t="shared" si="8"/>
        <v>-6</v>
      </c>
      <c r="D46">
        <f t="shared" si="9"/>
        <v>41.4</v>
      </c>
      <c r="E46">
        <f t="shared" si="5"/>
        <v>-10</v>
      </c>
      <c r="F46">
        <f t="shared" si="6"/>
        <v>-10</v>
      </c>
    </row>
    <row r="47" spans="2:6" x14ac:dyDescent="0.25">
      <c r="B47">
        <f t="shared" si="7"/>
        <v>3.700000000000002</v>
      </c>
      <c r="C47">
        <f t="shared" si="8"/>
        <v>-7</v>
      </c>
      <c r="D47">
        <f t="shared" si="9"/>
        <v>40.699999999999996</v>
      </c>
      <c r="E47">
        <f t="shared" si="5"/>
        <v>-10</v>
      </c>
      <c r="F47">
        <f t="shared" si="6"/>
        <v>-10</v>
      </c>
    </row>
    <row r="48" spans="2:6" x14ac:dyDescent="0.25">
      <c r="B48">
        <f t="shared" si="7"/>
        <v>3.800000000000002</v>
      </c>
      <c r="C48">
        <f t="shared" si="8"/>
        <v>-8</v>
      </c>
      <c r="D48">
        <f t="shared" si="9"/>
        <v>39.9</v>
      </c>
      <c r="E48">
        <f t="shared" si="5"/>
        <v>-10</v>
      </c>
      <c r="F48">
        <f t="shared" si="6"/>
        <v>-10</v>
      </c>
    </row>
    <row r="49" spans="2:6" x14ac:dyDescent="0.25">
      <c r="B49">
        <f t="shared" si="7"/>
        <v>3.9000000000000021</v>
      </c>
      <c r="C49">
        <f t="shared" si="8"/>
        <v>-9</v>
      </c>
      <c r="D49">
        <f t="shared" si="9"/>
        <v>39</v>
      </c>
      <c r="E49">
        <f t="shared" si="5"/>
        <v>-10</v>
      </c>
      <c r="F49">
        <f t="shared" si="6"/>
        <v>-10</v>
      </c>
    </row>
    <row r="50" spans="2:6" x14ac:dyDescent="0.25">
      <c r="B50">
        <f t="shared" si="7"/>
        <v>4.0000000000000018</v>
      </c>
      <c r="C50">
        <f t="shared" si="8"/>
        <v>-10</v>
      </c>
      <c r="D50">
        <f t="shared" si="9"/>
        <v>38</v>
      </c>
      <c r="E50">
        <f t="shared" si="5"/>
        <v>-10</v>
      </c>
      <c r="F50">
        <f t="shared" si="6"/>
        <v>-10</v>
      </c>
    </row>
    <row r="51" spans="2:6" x14ac:dyDescent="0.25">
      <c r="B51">
        <f t="shared" si="7"/>
        <v>4.1000000000000014</v>
      </c>
      <c r="C51">
        <f t="shared" si="8"/>
        <v>-11</v>
      </c>
      <c r="D51">
        <f t="shared" si="9"/>
        <v>36.9</v>
      </c>
      <c r="E51">
        <f t="shared" si="5"/>
        <v>-10</v>
      </c>
      <c r="F51">
        <f t="shared" si="6"/>
        <v>-10</v>
      </c>
    </row>
    <row r="52" spans="2:6" x14ac:dyDescent="0.25">
      <c r="B52">
        <f t="shared" si="7"/>
        <v>4.2000000000000011</v>
      </c>
      <c r="C52">
        <f t="shared" si="8"/>
        <v>-12</v>
      </c>
      <c r="D52">
        <f t="shared" si="9"/>
        <v>35.699999999999996</v>
      </c>
      <c r="E52">
        <f t="shared" si="5"/>
        <v>-10</v>
      </c>
      <c r="F52">
        <f t="shared" si="6"/>
        <v>-10</v>
      </c>
    </row>
    <row r="53" spans="2:6" x14ac:dyDescent="0.25">
      <c r="B53">
        <f t="shared" si="7"/>
        <v>4.3000000000000007</v>
      </c>
      <c r="C53">
        <f t="shared" si="8"/>
        <v>-13</v>
      </c>
      <c r="D53">
        <f t="shared" si="9"/>
        <v>34.4</v>
      </c>
      <c r="E53">
        <f t="shared" si="5"/>
        <v>-10</v>
      </c>
      <c r="F53">
        <f t="shared" si="6"/>
        <v>-10</v>
      </c>
    </row>
    <row r="54" spans="2:6" x14ac:dyDescent="0.25">
      <c r="B54">
        <f t="shared" si="7"/>
        <v>4.4000000000000004</v>
      </c>
      <c r="C54">
        <f t="shared" si="8"/>
        <v>-14</v>
      </c>
      <c r="D54">
        <f t="shared" si="9"/>
        <v>33</v>
      </c>
      <c r="E54">
        <f t="shared" si="5"/>
        <v>-10</v>
      </c>
      <c r="F54">
        <f t="shared" si="6"/>
        <v>-10</v>
      </c>
    </row>
    <row r="55" spans="2:6" x14ac:dyDescent="0.25">
      <c r="B55">
        <f t="shared" si="7"/>
        <v>4.5</v>
      </c>
      <c r="C55">
        <f t="shared" si="8"/>
        <v>-15</v>
      </c>
      <c r="D55">
        <f t="shared" si="9"/>
        <v>31.5</v>
      </c>
      <c r="E55">
        <f t="shared" si="5"/>
        <v>-10</v>
      </c>
      <c r="F55">
        <f t="shared" si="6"/>
        <v>-10</v>
      </c>
    </row>
    <row r="56" spans="2:6" x14ac:dyDescent="0.25">
      <c r="B56">
        <f t="shared" si="7"/>
        <v>4.5999999999999996</v>
      </c>
      <c r="C56">
        <f t="shared" si="8"/>
        <v>-16</v>
      </c>
      <c r="D56">
        <f t="shared" si="9"/>
        <v>29.9</v>
      </c>
      <c r="E56">
        <f t="shared" si="5"/>
        <v>-10</v>
      </c>
      <c r="F56">
        <f t="shared" si="6"/>
        <v>-10</v>
      </c>
    </row>
    <row r="57" spans="2:6" x14ac:dyDescent="0.25">
      <c r="B57">
        <f t="shared" si="7"/>
        <v>4.6999999999999993</v>
      </c>
      <c r="C57">
        <f t="shared" si="8"/>
        <v>-17</v>
      </c>
      <c r="D57">
        <f t="shared" si="9"/>
        <v>28.2</v>
      </c>
      <c r="E57">
        <f t="shared" si="5"/>
        <v>-10</v>
      </c>
      <c r="F57">
        <f t="shared" si="6"/>
        <v>-10</v>
      </c>
    </row>
    <row r="58" spans="2:6" x14ac:dyDescent="0.25">
      <c r="B58">
        <f t="shared" si="7"/>
        <v>4.7999999999999989</v>
      </c>
      <c r="C58">
        <f t="shared" si="8"/>
        <v>-18</v>
      </c>
      <c r="D58">
        <f t="shared" si="9"/>
        <v>26.4</v>
      </c>
      <c r="E58">
        <f t="shared" si="5"/>
        <v>-10</v>
      </c>
      <c r="F58">
        <f t="shared" si="6"/>
        <v>-10</v>
      </c>
    </row>
    <row r="59" spans="2:6" x14ac:dyDescent="0.25">
      <c r="B59">
        <f t="shared" si="7"/>
        <v>4.8999999999999986</v>
      </c>
      <c r="C59">
        <f t="shared" si="8"/>
        <v>-19</v>
      </c>
      <c r="D59">
        <f t="shared" si="9"/>
        <v>24.5</v>
      </c>
      <c r="E59">
        <f t="shared" si="5"/>
        <v>-10</v>
      </c>
      <c r="F59">
        <f t="shared" si="6"/>
        <v>-10</v>
      </c>
    </row>
    <row r="60" spans="2:6" x14ac:dyDescent="0.25">
      <c r="B60">
        <f t="shared" si="7"/>
        <v>4.9999999999999982</v>
      </c>
      <c r="C60">
        <f t="shared" si="8"/>
        <v>-20</v>
      </c>
      <c r="D60">
        <f t="shared" si="9"/>
        <v>22.5</v>
      </c>
      <c r="E60">
        <f t="shared" si="5"/>
        <v>-10</v>
      </c>
      <c r="F60">
        <f t="shared" si="6"/>
        <v>-10</v>
      </c>
    </row>
    <row r="61" spans="2:6" x14ac:dyDescent="0.25">
      <c r="B61">
        <f t="shared" si="7"/>
        <v>5.0999999999999979</v>
      </c>
      <c r="C61">
        <f t="shared" si="8"/>
        <v>-21</v>
      </c>
      <c r="D61">
        <f t="shared" si="9"/>
        <v>20.399999999999999</v>
      </c>
      <c r="E61">
        <f t="shared" si="5"/>
        <v>-10</v>
      </c>
      <c r="F61">
        <f t="shared" si="6"/>
        <v>-10</v>
      </c>
    </row>
    <row r="62" spans="2:6" x14ac:dyDescent="0.25">
      <c r="B62">
        <f t="shared" si="7"/>
        <v>5.1999999999999975</v>
      </c>
      <c r="C62">
        <f t="shared" si="8"/>
        <v>-22</v>
      </c>
      <c r="D62">
        <f t="shared" si="9"/>
        <v>18.2</v>
      </c>
      <c r="E62">
        <f t="shared" si="5"/>
        <v>-10</v>
      </c>
      <c r="F62">
        <f t="shared" si="6"/>
        <v>-10</v>
      </c>
    </row>
    <row r="63" spans="2:6" x14ac:dyDescent="0.25">
      <c r="B63">
        <f t="shared" si="7"/>
        <v>5.2999999999999972</v>
      </c>
      <c r="C63">
        <f t="shared" si="8"/>
        <v>-23</v>
      </c>
      <c r="D63">
        <f t="shared" si="9"/>
        <v>15.899999999999999</v>
      </c>
      <c r="E63">
        <f t="shared" si="5"/>
        <v>-10</v>
      </c>
      <c r="F63">
        <f t="shared" si="6"/>
        <v>-10</v>
      </c>
    </row>
    <row r="64" spans="2:6" x14ac:dyDescent="0.25">
      <c r="B64">
        <f t="shared" si="7"/>
        <v>5.3999999999999968</v>
      </c>
      <c r="C64">
        <f t="shared" si="8"/>
        <v>-24</v>
      </c>
      <c r="D64">
        <f t="shared" si="9"/>
        <v>13.499999999999998</v>
      </c>
      <c r="E64">
        <f t="shared" si="5"/>
        <v>-10</v>
      </c>
      <c r="F64">
        <f t="shared" si="6"/>
        <v>-10</v>
      </c>
    </row>
    <row r="65" spans="2:6" x14ac:dyDescent="0.25">
      <c r="B65">
        <f t="shared" si="7"/>
        <v>5.4999999999999964</v>
      </c>
      <c r="C65">
        <f t="shared" si="8"/>
        <v>-25</v>
      </c>
      <c r="D65">
        <f t="shared" si="9"/>
        <v>10.999999999999998</v>
      </c>
      <c r="E65">
        <f t="shared" si="5"/>
        <v>-10</v>
      </c>
      <c r="F65">
        <f t="shared" si="6"/>
        <v>-10</v>
      </c>
    </row>
    <row r="66" spans="2:6" x14ac:dyDescent="0.25">
      <c r="B66">
        <f t="shared" si="7"/>
        <v>5.5999999999999961</v>
      </c>
      <c r="C66">
        <f t="shared" si="8"/>
        <v>-26</v>
      </c>
      <c r="D66">
        <f t="shared" si="9"/>
        <v>8.3999999999999986</v>
      </c>
      <c r="E66">
        <f t="shared" si="5"/>
        <v>-10</v>
      </c>
      <c r="F66">
        <f t="shared" si="6"/>
        <v>-10</v>
      </c>
    </row>
    <row r="67" spans="2:6" x14ac:dyDescent="0.25">
      <c r="B67">
        <f t="shared" si="7"/>
        <v>5.6999999999999957</v>
      </c>
      <c r="C67">
        <f t="shared" si="8"/>
        <v>-27</v>
      </c>
      <c r="D67">
        <f t="shared" si="9"/>
        <v>5.6999999999999984</v>
      </c>
      <c r="E67">
        <f t="shared" si="5"/>
        <v>-10</v>
      </c>
      <c r="F67">
        <f t="shared" si="6"/>
        <v>-10</v>
      </c>
    </row>
    <row r="68" spans="2:6" x14ac:dyDescent="0.25">
      <c r="B68">
        <f t="shared" si="7"/>
        <v>5.7999999999999954</v>
      </c>
      <c r="C68">
        <f t="shared" si="8"/>
        <v>-28</v>
      </c>
      <c r="D68">
        <f t="shared" si="9"/>
        <v>2.8999999999999981</v>
      </c>
      <c r="E68">
        <f t="shared" si="5"/>
        <v>-10</v>
      </c>
      <c r="F68">
        <f t="shared" si="6"/>
        <v>-10</v>
      </c>
    </row>
    <row r="69" spans="2:6" x14ac:dyDescent="0.25">
      <c r="B69">
        <f t="shared" si="7"/>
        <v>5.899999999999995</v>
      </c>
      <c r="C69">
        <f t="shared" si="8"/>
        <v>-29</v>
      </c>
      <c r="D69">
        <f t="shared" si="9"/>
        <v>0</v>
      </c>
      <c r="E69">
        <f t="shared" si="5"/>
        <v>-10</v>
      </c>
      <c r="F69">
        <f t="shared" si="6"/>
        <v>-10</v>
      </c>
    </row>
    <row r="70" spans="2:6" x14ac:dyDescent="0.25">
      <c r="B70">
        <f t="shared" si="7"/>
        <v>5.9999999999999947</v>
      </c>
      <c r="C70">
        <f t="shared" si="8"/>
        <v>-30</v>
      </c>
      <c r="D70">
        <f t="shared" si="9"/>
        <v>-3</v>
      </c>
      <c r="E70">
        <f t="shared" si="5"/>
        <v>-10</v>
      </c>
      <c r="F70">
        <f t="shared" si="6"/>
        <v>-10</v>
      </c>
    </row>
  </sheetData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"/>
  <sheetViews>
    <sheetView zoomScaleNormal="100" workbookViewId="0"/>
  </sheetViews>
  <sheetFormatPr defaultRowHeight="15" x14ac:dyDescent="0.25"/>
  <cols>
    <col min="1" max="1" width="5.25" customWidth="1"/>
    <col min="2" max="2" width="11.125" customWidth="1"/>
  </cols>
  <sheetData>
    <row r="1" spans="1:9" x14ac:dyDescent="0.25">
      <c r="A1" t="s">
        <v>13</v>
      </c>
    </row>
    <row r="2" spans="1:9" x14ac:dyDescent="0.25">
      <c r="A2" t="s">
        <v>12</v>
      </c>
    </row>
    <row r="3" spans="1:9" x14ac:dyDescent="0.25">
      <c r="A3" t="s">
        <v>11</v>
      </c>
    </row>
    <row r="5" spans="1:9" x14ac:dyDescent="0.25">
      <c r="A5" s="4" t="s">
        <v>0</v>
      </c>
      <c r="B5">
        <v>10</v>
      </c>
      <c r="D5" t="s">
        <v>8</v>
      </c>
      <c r="E5">
        <v>0.5</v>
      </c>
    </row>
    <row r="6" spans="1:9" x14ac:dyDescent="0.25">
      <c r="A6" s="4" t="s">
        <v>6</v>
      </c>
      <c r="B6">
        <v>1</v>
      </c>
    </row>
    <row r="7" spans="1:9" x14ac:dyDescent="0.25">
      <c r="A7" s="4" t="s">
        <v>1</v>
      </c>
      <c r="B7">
        <v>0.1</v>
      </c>
    </row>
    <row r="9" spans="1:9" x14ac:dyDescent="0.25">
      <c r="B9" s="2" t="s">
        <v>2</v>
      </c>
      <c r="C9" s="2" t="s">
        <v>3</v>
      </c>
      <c r="D9" s="2" t="s">
        <v>7</v>
      </c>
      <c r="E9" s="2" t="s">
        <v>4</v>
      </c>
      <c r="F9" s="2" t="s">
        <v>5</v>
      </c>
      <c r="G9" s="1"/>
      <c r="H9" s="1"/>
      <c r="I9" s="1"/>
    </row>
    <row r="10" spans="1:9" x14ac:dyDescent="0.25">
      <c r="B10">
        <v>0</v>
      </c>
      <c r="C10">
        <v>30</v>
      </c>
      <c r="D10">
        <v>0</v>
      </c>
      <c r="E10">
        <f t="shared" ref="E10:E41" si="0">-m*g-b*C10</f>
        <v>-25</v>
      </c>
      <c r="F10">
        <f t="shared" ref="F10:F41" si="1">E10/m</f>
        <v>-25</v>
      </c>
    </row>
    <row r="11" spans="1:9" x14ac:dyDescent="0.25">
      <c r="B11">
        <f t="shared" ref="B11:B42" si="2">B10+dt</f>
        <v>0.1</v>
      </c>
      <c r="C11">
        <f t="shared" ref="C11:C42" si="3">C10+F10*dt</f>
        <v>27.5</v>
      </c>
      <c r="D11">
        <f t="shared" ref="D11:D42" si="4">D10+C11*dt</f>
        <v>2.75</v>
      </c>
      <c r="E11">
        <f t="shared" si="0"/>
        <v>-23.75</v>
      </c>
      <c r="F11">
        <f t="shared" si="1"/>
        <v>-23.75</v>
      </c>
    </row>
    <row r="12" spans="1:9" x14ac:dyDescent="0.25">
      <c r="B12">
        <f t="shared" si="2"/>
        <v>0.2</v>
      </c>
      <c r="C12">
        <f t="shared" si="3"/>
        <v>25.125</v>
      </c>
      <c r="D12">
        <f t="shared" si="4"/>
        <v>5.2625000000000002</v>
      </c>
      <c r="E12">
        <f t="shared" si="0"/>
        <v>-22.5625</v>
      </c>
      <c r="F12">
        <f t="shared" si="1"/>
        <v>-22.5625</v>
      </c>
    </row>
    <row r="13" spans="1:9" x14ac:dyDescent="0.25">
      <c r="B13">
        <f t="shared" si="2"/>
        <v>0.30000000000000004</v>
      </c>
      <c r="C13">
        <f t="shared" si="3"/>
        <v>22.868749999999999</v>
      </c>
      <c r="D13">
        <f t="shared" si="4"/>
        <v>7.5493749999999995</v>
      </c>
      <c r="E13">
        <f t="shared" si="0"/>
        <v>-21.434374999999999</v>
      </c>
      <c r="F13">
        <f t="shared" si="1"/>
        <v>-21.434374999999999</v>
      </c>
    </row>
    <row r="14" spans="1:9" x14ac:dyDescent="0.25">
      <c r="B14">
        <f t="shared" si="2"/>
        <v>0.4</v>
      </c>
      <c r="C14">
        <f t="shared" si="3"/>
        <v>20.725312499999998</v>
      </c>
      <c r="D14">
        <f t="shared" si="4"/>
        <v>9.6219062499999986</v>
      </c>
      <c r="E14">
        <f t="shared" si="0"/>
        <v>-20.362656250000001</v>
      </c>
      <c r="F14">
        <f t="shared" si="1"/>
        <v>-20.362656250000001</v>
      </c>
    </row>
    <row r="15" spans="1:9" x14ac:dyDescent="0.25">
      <c r="B15">
        <f t="shared" si="2"/>
        <v>0.5</v>
      </c>
      <c r="C15">
        <f t="shared" si="3"/>
        <v>18.689046874999999</v>
      </c>
      <c r="D15">
        <f t="shared" si="4"/>
        <v>11.490810937499999</v>
      </c>
      <c r="E15">
        <f t="shared" si="0"/>
        <v>-19.344523437500001</v>
      </c>
      <c r="F15">
        <f t="shared" si="1"/>
        <v>-19.344523437500001</v>
      </c>
    </row>
    <row r="16" spans="1:9" x14ac:dyDescent="0.25">
      <c r="B16">
        <f t="shared" si="2"/>
        <v>0.6</v>
      </c>
      <c r="C16">
        <f t="shared" si="3"/>
        <v>16.75459453125</v>
      </c>
      <c r="D16">
        <f t="shared" si="4"/>
        <v>13.166270390625</v>
      </c>
      <c r="E16">
        <f t="shared" si="0"/>
        <v>-18.377297265625</v>
      </c>
      <c r="F16">
        <f t="shared" si="1"/>
        <v>-18.377297265625</v>
      </c>
    </row>
    <row r="17" spans="2:6" x14ac:dyDescent="0.25">
      <c r="B17">
        <f t="shared" si="2"/>
        <v>0.7</v>
      </c>
      <c r="C17">
        <f t="shared" si="3"/>
        <v>14.916864804687499</v>
      </c>
      <c r="D17">
        <f t="shared" si="4"/>
        <v>14.65795687109375</v>
      </c>
      <c r="E17">
        <f t="shared" si="0"/>
        <v>-17.45843240234375</v>
      </c>
      <c r="F17">
        <f t="shared" si="1"/>
        <v>-17.45843240234375</v>
      </c>
    </row>
    <row r="18" spans="2:6" x14ac:dyDescent="0.25">
      <c r="B18">
        <f t="shared" si="2"/>
        <v>0.79999999999999993</v>
      </c>
      <c r="C18">
        <f t="shared" si="3"/>
        <v>13.171021564453124</v>
      </c>
      <c r="D18">
        <f t="shared" si="4"/>
        <v>15.975059027539062</v>
      </c>
      <c r="E18">
        <f t="shared" si="0"/>
        <v>-16.585510782226564</v>
      </c>
      <c r="F18">
        <f t="shared" si="1"/>
        <v>-16.585510782226564</v>
      </c>
    </row>
    <row r="19" spans="2:6" x14ac:dyDescent="0.25">
      <c r="B19">
        <f t="shared" si="2"/>
        <v>0.89999999999999991</v>
      </c>
      <c r="C19">
        <f t="shared" si="3"/>
        <v>11.512470486230468</v>
      </c>
      <c r="D19">
        <f t="shared" si="4"/>
        <v>17.126306076162109</v>
      </c>
      <c r="E19">
        <f t="shared" si="0"/>
        <v>-15.756235243115235</v>
      </c>
      <c r="F19">
        <f t="shared" si="1"/>
        <v>-15.756235243115235</v>
      </c>
    </row>
    <row r="20" spans="2:6" x14ac:dyDescent="0.25">
      <c r="B20">
        <f t="shared" si="2"/>
        <v>0.99999999999999989</v>
      </c>
      <c r="C20">
        <f t="shared" si="3"/>
        <v>9.9368469619189437</v>
      </c>
      <c r="D20">
        <f t="shared" si="4"/>
        <v>18.119990772354004</v>
      </c>
      <c r="E20">
        <f t="shared" si="0"/>
        <v>-14.968423480959473</v>
      </c>
      <c r="F20">
        <f t="shared" si="1"/>
        <v>-14.968423480959473</v>
      </c>
    </row>
    <row r="21" spans="2:6" x14ac:dyDescent="0.25">
      <c r="B21">
        <f t="shared" si="2"/>
        <v>1.0999999999999999</v>
      </c>
      <c r="C21">
        <f t="shared" si="3"/>
        <v>8.440004613822996</v>
      </c>
      <c r="D21">
        <f t="shared" si="4"/>
        <v>18.963991233736305</v>
      </c>
      <c r="E21">
        <f t="shared" si="0"/>
        <v>-14.220002306911498</v>
      </c>
      <c r="F21">
        <f t="shared" si="1"/>
        <v>-14.220002306911498</v>
      </c>
    </row>
    <row r="22" spans="2:6" x14ac:dyDescent="0.25">
      <c r="B22">
        <f t="shared" si="2"/>
        <v>1.2</v>
      </c>
      <c r="C22">
        <f t="shared" si="3"/>
        <v>7.0180043831318457</v>
      </c>
      <c r="D22">
        <f t="shared" si="4"/>
        <v>19.66579167204949</v>
      </c>
      <c r="E22">
        <f t="shared" si="0"/>
        <v>-13.509002191565923</v>
      </c>
      <c r="F22">
        <f t="shared" si="1"/>
        <v>-13.509002191565923</v>
      </c>
    </row>
    <row r="23" spans="2:6" x14ac:dyDescent="0.25">
      <c r="B23">
        <f t="shared" si="2"/>
        <v>1.3</v>
      </c>
      <c r="C23">
        <f t="shared" si="3"/>
        <v>5.6671041639752531</v>
      </c>
      <c r="D23">
        <f t="shared" si="4"/>
        <v>20.232502088447017</v>
      </c>
      <c r="E23">
        <f t="shared" si="0"/>
        <v>-12.833552081987627</v>
      </c>
      <c r="F23">
        <f t="shared" si="1"/>
        <v>-12.833552081987627</v>
      </c>
    </row>
    <row r="24" spans="2:6" x14ac:dyDescent="0.25">
      <c r="B24">
        <f t="shared" si="2"/>
        <v>1.4000000000000001</v>
      </c>
      <c r="C24">
        <f t="shared" si="3"/>
        <v>4.3837489557764906</v>
      </c>
      <c r="D24">
        <f t="shared" si="4"/>
        <v>20.670876984024666</v>
      </c>
      <c r="E24">
        <f t="shared" si="0"/>
        <v>-12.191874477888245</v>
      </c>
      <c r="F24">
        <f t="shared" si="1"/>
        <v>-12.191874477888245</v>
      </c>
    </row>
    <row r="25" spans="2:6" x14ac:dyDescent="0.25">
      <c r="B25">
        <f t="shared" si="2"/>
        <v>1.5000000000000002</v>
      </c>
      <c r="C25">
        <f t="shared" si="3"/>
        <v>3.1645615079876661</v>
      </c>
      <c r="D25">
        <f t="shared" si="4"/>
        <v>20.987333134823434</v>
      </c>
      <c r="E25">
        <f t="shared" si="0"/>
        <v>-11.582280753993833</v>
      </c>
      <c r="F25">
        <f t="shared" si="1"/>
        <v>-11.582280753993833</v>
      </c>
    </row>
    <row r="26" spans="2:6" x14ac:dyDescent="0.25">
      <c r="B26">
        <f t="shared" si="2"/>
        <v>1.6000000000000003</v>
      </c>
      <c r="C26">
        <f t="shared" si="3"/>
        <v>2.0063334325882827</v>
      </c>
      <c r="D26">
        <f t="shared" si="4"/>
        <v>21.187966478082263</v>
      </c>
      <c r="E26">
        <f t="shared" si="0"/>
        <v>-11.003166716294141</v>
      </c>
      <c r="F26">
        <f t="shared" si="1"/>
        <v>-11.003166716294141</v>
      </c>
    </row>
    <row r="27" spans="2:6" x14ac:dyDescent="0.25">
      <c r="B27">
        <f t="shared" si="2"/>
        <v>1.7000000000000004</v>
      </c>
      <c r="C27">
        <f t="shared" si="3"/>
        <v>0.90601676095886852</v>
      </c>
      <c r="D27">
        <f t="shared" si="4"/>
        <v>21.278568154178149</v>
      </c>
      <c r="E27">
        <f t="shared" si="0"/>
        <v>-10.453008380479435</v>
      </c>
      <c r="F27">
        <f t="shared" si="1"/>
        <v>-10.453008380479435</v>
      </c>
    </row>
    <row r="28" spans="2:6" x14ac:dyDescent="0.25">
      <c r="B28">
        <f t="shared" si="2"/>
        <v>1.8000000000000005</v>
      </c>
      <c r="C28">
        <f t="shared" si="3"/>
        <v>-0.13928407708907509</v>
      </c>
      <c r="D28">
        <f t="shared" si="4"/>
        <v>21.264639746469243</v>
      </c>
      <c r="E28">
        <f t="shared" si="0"/>
        <v>-9.9303579614554618</v>
      </c>
      <c r="F28">
        <f t="shared" si="1"/>
        <v>-9.9303579614554618</v>
      </c>
    </row>
    <row r="29" spans="2:6" x14ac:dyDescent="0.25">
      <c r="B29">
        <f t="shared" si="2"/>
        <v>1.9000000000000006</v>
      </c>
      <c r="C29">
        <f t="shared" si="3"/>
        <v>-1.1323198732346214</v>
      </c>
      <c r="D29">
        <f t="shared" si="4"/>
        <v>21.15140775914578</v>
      </c>
      <c r="E29">
        <f t="shared" si="0"/>
        <v>-9.4338400633826893</v>
      </c>
      <c r="F29">
        <f t="shared" si="1"/>
        <v>-9.4338400633826893</v>
      </c>
    </row>
    <row r="30" spans="2:6" x14ac:dyDescent="0.25">
      <c r="B30">
        <f t="shared" si="2"/>
        <v>2.0000000000000004</v>
      </c>
      <c r="C30">
        <f t="shared" si="3"/>
        <v>-2.0757038795728904</v>
      </c>
      <c r="D30">
        <f t="shared" si="4"/>
        <v>20.94383737118849</v>
      </c>
      <c r="E30">
        <f t="shared" si="0"/>
        <v>-8.9621480602135541</v>
      </c>
      <c r="F30">
        <f t="shared" si="1"/>
        <v>-8.9621480602135541</v>
      </c>
    </row>
    <row r="31" spans="2:6" x14ac:dyDescent="0.25">
      <c r="B31">
        <f t="shared" si="2"/>
        <v>2.1000000000000005</v>
      </c>
      <c r="C31">
        <f t="shared" si="3"/>
        <v>-2.9719186855942459</v>
      </c>
      <c r="D31">
        <f t="shared" si="4"/>
        <v>20.646645502629067</v>
      </c>
      <c r="E31">
        <f t="shared" si="0"/>
        <v>-8.5140406572028766</v>
      </c>
      <c r="F31">
        <f t="shared" si="1"/>
        <v>-8.5140406572028766</v>
      </c>
    </row>
    <row r="32" spans="2:6" x14ac:dyDescent="0.25">
      <c r="B32">
        <f t="shared" si="2"/>
        <v>2.2000000000000006</v>
      </c>
      <c r="C32">
        <f t="shared" si="3"/>
        <v>-3.8233227513145334</v>
      </c>
      <c r="D32">
        <f t="shared" si="4"/>
        <v>20.264313227497613</v>
      </c>
      <c r="E32">
        <f t="shared" si="0"/>
        <v>-8.0883386243427324</v>
      </c>
      <c r="F32">
        <f t="shared" si="1"/>
        <v>-8.0883386243427324</v>
      </c>
    </row>
    <row r="33" spans="2:6" x14ac:dyDescent="0.25">
      <c r="B33">
        <f t="shared" si="2"/>
        <v>2.3000000000000007</v>
      </c>
      <c r="C33">
        <f t="shared" si="3"/>
        <v>-4.6321566137488066</v>
      </c>
      <c r="D33">
        <f t="shared" si="4"/>
        <v>19.801097566122731</v>
      </c>
      <c r="E33">
        <f t="shared" si="0"/>
        <v>-7.6839216931255967</v>
      </c>
      <c r="F33">
        <f t="shared" si="1"/>
        <v>-7.6839216931255967</v>
      </c>
    </row>
    <row r="34" spans="2:6" x14ac:dyDescent="0.25">
      <c r="B34">
        <f t="shared" si="2"/>
        <v>2.4000000000000008</v>
      </c>
      <c r="C34">
        <f t="shared" si="3"/>
        <v>-5.4005487830613665</v>
      </c>
      <c r="D34">
        <f t="shared" si="4"/>
        <v>19.261042687816595</v>
      </c>
      <c r="E34">
        <f t="shared" si="0"/>
        <v>-7.2997256084693163</v>
      </c>
      <c r="F34">
        <f t="shared" si="1"/>
        <v>-7.2997256084693163</v>
      </c>
    </row>
    <row r="35" spans="2:6" x14ac:dyDescent="0.25">
      <c r="B35">
        <f t="shared" si="2"/>
        <v>2.5000000000000009</v>
      </c>
      <c r="C35">
        <f t="shared" si="3"/>
        <v>-6.1305213439082982</v>
      </c>
      <c r="D35">
        <f t="shared" si="4"/>
        <v>18.647990553425764</v>
      </c>
      <c r="E35">
        <f t="shared" si="0"/>
        <v>-6.9347393280458505</v>
      </c>
      <c r="F35">
        <f t="shared" si="1"/>
        <v>-6.9347393280458505</v>
      </c>
    </row>
    <row r="36" spans="2:6" x14ac:dyDescent="0.25">
      <c r="B36">
        <f t="shared" si="2"/>
        <v>2.600000000000001</v>
      </c>
      <c r="C36">
        <f t="shared" si="3"/>
        <v>-6.8239952767128838</v>
      </c>
      <c r="D36">
        <f t="shared" si="4"/>
        <v>17.965591025754474</v>
      </c>
      <c r="E36">
        <f t="shared" si="0"/>
        <v>-6.5880023616435581</v>
      </c>
      <c r="F36">
        <f t="shared" si="1"/>
        <v>-6.5880023616435581</v>
      </c>
    </row>
    <row r="37" spans="2:6" x14ac:dyDescent="0.25">
      <c r="B37">
        <f t="shared" si="2"/>
        <v>2.7000000000000011</v>
      </c>
      <c r="C37">
        <f t="shared" si="3"/>
        <v>-7.4827955128772397</v>
      </c>
      <c r="D37">
        <f t="shared" si="4"/>
        <v>17.217311474466751</v>
      </c>
      <c r="E37">
        <f t="shared" si="0"/>
        <v>-6.2586022435613806</v>
      </c>
      <c r="F37">
        <f t="shared" si="1"/>
        <v>-6.2586022435613806</v>
      </c>
    </row>
    <row r="38" spans="2:6" x14ac:dyDescent="0.25">
      <c r="B38">
        <f t="shared" si="2"/>
        <v>2.8000000000000012</v>
      </c>
      <c r="C38">
        <f t="shared" si="3"/>
        <v>-8.1086557372333772</v>
      </c>
      <c r="D38">
        <f t="shared" si="4"/>
        <v>16.406445900743414</v>
      </c>
      <c r="E38">
        <f t="shared" si="0"/>
        <v>-5.9456721313833114</v>
      </c>
      <c r="F38">
        <f t="shared" si="1"/>
        <v>-5.9456721313833114</v>
      </c>
    </row>
    <row r="39" spans="2:6" x14ac:dyDescent="0.25">
      <c r="B39">
        <f t="shared" si="2"/>
        <v>2.9000000000000012</v>
      </c>
      <c r="C39">
        <f t="shared" si="3"/>
        <v>-8.7032229503717087</v>
      </c>
      <c r="D39">
        <f t="shared" si="4"/>
        <v>15.536123605706242</v>
      </c>
      <c r="E39">
        <f t="shared" si="0"/>
        <v>-5.6483885248141457</v>
      </c>
      <c r="F39">
        <f t="shared" si="1"/>
        <v>-5.6483885248141457</v>
      </c>
    </row>
    <row r="40" spans="2:6" x14ac:dyDescent="0.25">
      <c r="B40">
        <f t="shared" si="2"/>
        <v>3.0000000000000013</v>
      </c>
      <c r="C40">
        <f t="shared" si="3"/>
        <v>-9.2680618028531239</v>
      </c>
      <c r="D40">
        <f t="shared" si="4"/>
        <v>14.609317425420929</v>
      </c>
      <c r="E40">
        <f t="shared" si="0"/>
        <v>-5.3659690985734381</v>
      </c>
      <c r="F40">
        <f t="shared" si="1"/>
        <v>-5.3659690985734381</v>
      </c>
    </row>
    <row r="41" spans="2:6" x14ac:dyDescent="0.25">
      <c r="B41">
        <f t="shared" si="2"/>
        <v>3.1000000000000014</v>
      </c>
      <c r="C41">
        <f t="shared" si="3"/>
        <v>-9.8046587127104683</v>
      </c>
      <c r="D41">
        <f t="shared" si="4"/>
        <v>13.628851554149882</v>
      </c>
      <c r="E41">
        <f t="shared" si="0"/>
        <v>-5.0976706436447659</v>
      </c>
      <c r="F41">
        <f t="shared" si="1"/>
        <v>-5.0976706436447659</v>
      </c>
    </row>
    <row r="42" spans="2:6" x14ac:dyDescent="0.25">
      <c r="B42">
        <f t="shared" si="2"/>
        <v>3.2000000000000015</v>
      </c>
      <c r="C42">
        <f t="shared" si="3"/>
        <v>-10.314425777074945</v>
      </c>
      <c r="D42">
        <f t="shared" si="4"/>
        <v>12.597408976442388</v>
      </c>
      <c r="E42">
        <f t="shared" ref="E42:E70" si="5">-m*g-b*C42</f>
        <v>-4.8427871114625276</v>
      </c>
      <c r="F42">
        <f t="shared" ref="F42:F70" si="6">E42/m</f>
        <v>-4.8427871114625276</v>
      </c>
    </row>
    <row r="43" spans="2:6" x14ac:dyDescent="0.25">
      <c r="B43">
        <f t="shared" ref="B43:B70" si="7">B42+dt</f>
        <v>3.3000000000000016</v>
      </c>
      <c r="C43">
        <f t="shared" ref="C43:C70" si="8">C42+F42*dt</f>
        <v>-10.798704488221198</v>
      </c>
      <c r="D43">
        <f t="shared" ref="D43:D70" si="9">D42+C43*dt</f>
        <v>11.517538527620268</v>
      </c>
      <c r="E43">
        <f t="shared" si="5"/>
        <v>-4.6006477558894012</v>
      </c>
      <c r="F43">
        <f t="shared" si="6"/>
        <v>-4.6006477558894012</v>
      </c>
    </row>
    <row r="44" spans="2:6" x14ac:dyDescent="0.25">
      <c r="B44">
        <f t="shared" si="7"/>
        <v>3.4000000000000017</v>
      </c>
      <c r="C44">
        <f t="shared" si="8"/>
        <v>-11.258769263810137</v>
      </c>
      <c r="D44">
        <f t="shared" si="9"/>
        <v>10.391661601239253</v>
      </c>
      <c r="E44">
        <f t="shared" si="5"/>
        <v>-4.3706153680949313</v>
      </c>
      <c r="F44">
        <f t="shared" si="6"/>
        <v>-4.3706153680949313</v>
      </c>
    </row>
    <row r="45" spans="2:6" x14ac:dyDescent="0.25">
      <c r="B45">
        <f t="shared" si="7"/>
        <v>3.5000000000000018</v>
      </c>
      <c r="C45">
        <f t="shared" si="8"/>
        <v>-11.69583080061963</v>
      </c>
      <c r="D45">
        <f t="shared" si="9"/>
        <v>9.2220785211772895</v>
      </c>
      <c r="E45">
        <f t="shared" si="5"/>
        <v>-4.152084599690185</v>
      </c>
      <c r="F45">
        <f t="shared" si="6"/>
        <v>-4.152084599690185</v>
      </c>
    </row>
    <row r="46" spans="2:6" x14ac:dyDescent="0.25">
      <c r="B46">
        <f t="shared" si="7"/>
        <v>3.6000000000000019</v>
      </c>
      <c r="C46">
        <f t="shared" si="8"/>
        <v>-12.111039260588649</v>
      </c>
      <c r="D46">
        <f t="shared" si="9"/>
        <v>8.0109745951184248</v>
      </c>
      <c r="E46">
        <f t="shared" si="5"/>
        <v>-3.9444803697056754</v>
      </c>
      <c r="F46">
        <f t="shared" si="6"/>
        <v>-3.9444803697056754</v>
      </c>
    </row>
    <row r="47" spans="2:6" x14ac:dyDescent="0.25">
      <c r="B47">
        <f t="shared" si="7"/>
        <v>3.700000000000002</v>
      </c>
      <c r="C47">
        <f t="shared" si="8"/>
        <v>-12.505487297559217</v>
      </c>
      <c r="D47">
        <f t="shared" si="9"/>
        <v>6.7604258653625031</v>
      </c>
      <c r="E47">
        <f t="shared" si="5"/>
        <v>-3.7472563512203916</v>
      </c>
      <c r="F47">
        <f t="shared" si="6"/>
        <v>-3.7472563512203916</v>
      </c>
    </row>
    <row r="48" spans="2:6" x14ac:dyDescent="0.25">
      <c r="B48">
        <f t="shared" si="7"/>
        <v>3.800000000000002</v>
      </c>
      <c r="C48">
        <f t="shared" si="8"/>
        <v>-12.880212932681257</v>
      </c>
      <c r="D48">
        <f t="shared" si="9"/>
        <v>5.4724045720943773</v>
      </c>
      <c r="E48">
        <f t="shared" si="5"/>
        <v>-3.5598935336593716</v>
      </c>
      <c r="F48">
        <f t="shared" si="6"/>
        <v>-3.5598935336593716</v>
      </c>
    </row>
    <row r="49" spans="2:6" x14ac:dyDescent="0.25">
      <c r="B49">
        <f t="shared" si="7"/>
        <v>3.9000000000000021</v>
      </c>
      <c r="C49">
        <f t="shared" si="8"/>
        <v>-13.236202286047194</v>
      </c>
      <c r="D49">
        <f t="shared" si="9"/>
        <v>4.1487843434896581</v>
      </c>
      <c r="E49">
        <f t="shared" si="5"/>
        <v>-3.3818988569764032</v>
      </c>
      <c r="F49">
        <f t="shared" si="6"/>
        <v>-3.3818988569764032</v>
      </c>
    </row>
    <row r="50" spans="2:6" x14ac:dyDescent="0.25">
      <c r="B50">
        <f t="shared" si="7"/>
        <v>4.0000000000000018</v>
      </c>
      <c r="C50">
        <f t="shared" si="8"/>
        <v>-13.574392171744833</v>
      </c>
      <c r="D50">
        <f t="shared" si="9"/>
        <v>2.791345126315175</v>
      </c>
      <c r="E50">
        <f t="shared" si="5"/>
        <v>-3.2128039141275835</v>
      </c>
      <c r="F50">
        <f t="shared" si="6"/>
        <v>-3.2128039141275835</v>
      </c>
    </row>
    <row r="51" spans="2:6" x14ac:dyDescent="0.25">
      <c r="B51">
        <f t="shared" si="7"/>
        <v>4.1000000000000014</v>
      </c>
      <c r="C51">
        <f t="shared" si="8"/>
        <v>-13.895672563157591</v>
      </c>
      <c r="D51">
        <f t="shared" si="9"/>
        <v>1.4017778699994157</v>
      </c>
      <c r="E51">
        <f t="shared" si="5"/>
        <v>-3.0521637184212045</v>
      </c>
      <c r="F51">
        <f t="shared" si="6"/>
        <v>-3.0521637184212045</v>
      </c>
    </row>
    <row r="52" spans="2:6" x14ac:dyDescent="0.25">
      <c r="B52">
        <f t="shared" si="7"/>
        <v>4.2000000000000011</v>
      </c>
      <c r="C52">
        <f t="shared" si="8"/>
        <v>-14.200888934999712</v>
      </c>
      <c r="D52">
        <f t="shared" si="9"/>
        <v>-1.831102350055569E-2</v>
      </c>
      <c r="E52">
        <f t="shared" si="5"/>
        <v>-2.8995555325001439</v>
      </c>
      <c r="F52">
        <f t="shared" si="6"/>
        <v>-2.8995555325001439</v>
      </c>
    </row>
    <row r="53" spans="2:6" x14ac:dyDescent="0.25">
      <c r="B53">
        <f t="shared" si="7"/>
        <v>4.3000000000000007</v>
      </c>
      <c r="C53">
        <f t="shared" si="8"/>
        <v>-14.490844488249726</v>
      </c>
      <c r="D53">
        <f t="shared" si="9"/>
        <v>-1.4673954723255285</v>
      </c>
      <c r="E53">
        <f t="shared" si="5"/>
        <v>-2.754577755875137</v>
      </c>
      <c r="F53">
        <f t="shared" si="6"/>
        <v>-2.754577755875137</v>
      </c>
    </row>
    <row r="54" spans="2:6" x14ac:dyDescent="0.25">
      <c r="B54">
        <f t="shared" si="7"/>
        <v>4.4000000000000004</v>
      </c>
      <c r="C54">
        <f t="shared" si="8"/>
        <v>-14.76630226383724</v>
      </c>
      <c r="D54">
        <f t="shared" si="9"/>
        <v>-2.9440256987092526</v>
      </c>
      <c r="E54">
        <f t="shared" si="5"/>
        <v>-2.6168488680813802</v>
      </c>
      <c r="F54">
        <f t="shared" si="6"/>
        <v>-2.6168488680813802</v>
      </c>
    </row>
    <row r="55" spans="2:6" x14ac:dyDescent="0.25">
      <c r="B55">
        <f t="shared" si="7"/>
        <v>4.5</v>
      </c>
      <c r="C55">
        <f t="shared" si="8"/>
        <v>-15.027987150645378</v>
      </c>
      <c r="D55">
        <f t="shared" si="9"/>
        <v>-4.4468244137737907</v>
      </c>
      <c r="E55">
        <f t="shared" si="5"/>
        <v>-2.4860064246773108</v>
      </c>
      <c r="F55">
        <f t="shared" si="6"/>
        <v>-2.4860064246773108</v>
      </c>
    </row>
    <row r="56" spans="2:6" x14ac:dyDescent="0.25">
      <c r="B56">
        <f t="shared" si="7"/>
        <v>4.5999999999999996</v>
      </c>
      <c r="C56">
        <f t="shared" si="8"/>
        <v>-15.276587793113109</v>
      </c>
      <c r="D56">
        <f t="shared" si="9"/>
        <v>-5.9744831930851019</v>
      </c>
      <c r="E56">
        <f t="shared" si="5"/>
        <v>-2.3617061034434457</v>
      </c>
      <c r="F56">
        <f t="shared" si="6"/>
        <v>-2.3617061034434457</v>
      </c>
    </row>
    <row r="57" spans="2:6" x14ac:dyDescent="0.25">
      <c r="B57">
        <f t="shared" si="7"/>
        <v>4.6999999999999993</v>
      </c>
      <c r="C57">
        <f t="shared" si="8"/>
        <v>-15.512758403457454</v>
      </c>
      <c r="D57">
        <f t="shared" si="9"/>
        <v>-7.5257590334308473</v>
      </c>
      <c r="E57">
        <f t="shared" si="5"/>
        <v>-2.243620798271273</v>
      </c>
      <c r="F57">
        <f t="shared" si="6"/>
        <v>-2.243620798271273</v>
      </c>
    </row>
    <row r="58" spans="2:6" x14ac:dyDescent="0.25">
      <c r="B58">
        <f t="shared" si="7"/>
        <v>4.7999999999999989</v>
      </c>
      <c r="C58">
        <f t="shared" si="8"/>
        <v>-15.737120483284581</v>
      </c>
      <c r="D58">
        <f t="shared" si="9"/>
        <v>-9.0994710817593045</v>
      </c>
      <c r="E58">
        <f t="shared" si="5"/>
        <v>-2.1314397583577094</v>
      </c>
      <c r="F58">
        <f t="shared" si="6"/>
        <v>-2.1314397583577094</v>
      </c>
    </row>
    <row r="59" spans="2:6" x14ac:dyDescent="0.25">
      <c r="B59">
        <f t="shared" si="7"/>
        <v>4.8999999999999986</v>
      </c>
      <c r="C59">
        <f t="shared" si="8"/>
        <v>-15.950264459120351</v>
      </c>
      <c r="D59">
        <f t="shared" si="9"/>
        <v>-10.69449752767134</v>
      </c>
      <c r="E59">
        <f t="shared" si="5"/>
        <v>-2.0248677704398244</v>
      </c>
      <c r="F59">
        <f t="shared" si="6"/>
        <v>-2.0248677704398244</v>
      </c>
    </row>
    <row r="60" spans="2:6" x14ac:dyDescent="0.25">
      <c r="B60">
        <f t="shared" si="7"/>
        <v>4.9999999999999982</v>
      </c>
      <c r="C60">
        <f t="shared" si="8"/>
        <v>-16.152751236164335</v>
      </c>
      <c r="D60">
        <f t="shared" si="9"/>
        <v>-12.309772651287773</v>
      </c>
      <c r="E60">
        <f t="shared" si="5"/>
        <v>-1.9236243819178327</v>
      </c>
      <c r="F60">
        <f t="shared" si="6"/>
        <v>-1.9236243819178327</v>
      </c>
    </row>
    <row r="61" spans="2:6" x14ac:dyDescent="0.25">
      <c r="B61">
        <f t="shared" si="7"/>
        <v>5.0999999999999979</v>
      </c>
      <c r="C61">
        <f t="shared" si="8"/>
        <v>-16.345113674356117</v>
      </c>
      <c r="D61">
        <f t="shared" si="9"/>
        <v>-13.944284018723385</v>
      </c>
      <c r="E61">
        <f t="shared" si="5"/>
        <v>-1.8274431628219414</v>
      </c>
      <c r="F61">
        <f t="shared" si="6"/>
        <v>-1.8274431628219414</v>
      </c>
    </row>
    <row r="62" spans="2:6" x14ac:dyDescent="0.25">
      <c r="B62">
        <f t="shared" si="7"/>
        <v>5.1999999999999975</v>
      </c>
      <c r="C62">
        <f t="shared" si="8"/>
        <v>-16.52785799063831</v>
      </c>
      <c r="D62">
        <f t="shared" si="9"/>
        <v>-15.597069817787217</v>
      </c>
      <c r="E62">
        <f t="shared" si="5"/>
        <v>-1.736071004680845</v>
      </c>
      <c r="F62">
        <f t="shared" si="6"/>
        <v>-1.736071004680845</v>
      </c>
    </row>
    <row r="63" spans="2:6" x14ac:dyDescent="0.25">
      <c r="B63">
        <f t="shared" si="7"/>
        <v>5.2999999999999972</v>
      </c>
      <c r="C63">
        <f t="shared" si="8"/>
        <v>-16.701465091106396</v>
      </c>
      <c r="D63">
        <f t="shared" si="9"/>
        <v>-17.267216326897856</v>
      </c>
      <c r="E63">
        <f t="shared" si="5"/>
        <v>-1.649267454446802</v>
      </c>
      <c r="F63">
        <f t="shared" si="6"/>
        <v>-1.649267454446802</v>
      </c>
    </row>
    <row r="64" spans="2:6" x14ac:dyDescent="0.25">
      <c r="B64">
        <f t="shared" si="7"/>
        <v>5.3999999999999968</v>
      </c>
      <c r="C64">
        <f t="shared" si="8"/>
        <v>-16.866391836551077</v>
      </c>
      <c r="D64">
        <f t="shared" si="9"/>
        <v>-18.953855510552962</v>
      </c>
      <c r="E64">
        <f t="shared" si="5"/>
        <v>-1.5668040817244613</v>
      </c>
      <c r="F64">
        <f t="shared" si="6"/>
        <v>-1.5668040817244613</v>
      </c>
    </row>
    <row r="65" spans="2:6" x14ac:dyDescent="0.25">
      <c r="B65">
        <f t="shared" si="7"/>
        <v>5.4999999999999964</v>
      </c>
      <c r="C65">
        <f t="shared" si="8"/>
        <v>-17.023072244723522</v>
      </c>
      <c r="D65">
        <f t="shared" si="9"/>
        <v>-20.656162735025315</v>
      </c>
      <c r="E65">
        <f t="shared" si="5"/>
        <v>-1.4884638776382388</v>
      </c>
      <c r="F65">
        <f t="shared" si="6"/>
        <v>-1.4884638776382388</v>
      </c>
    </row>
    <row r="66" spans="2:6" x14ac:dyDescent="0.25">
      <c r="B66">
        <f t="shared" si="7"/>
        <v>5.5999999999999961</v>
      </c>
      <c r="C66">
        <f t="shared" si="8"/>
        <v>-17.171918632487348</v>
      </c>
      <c r="D66">
        <f t="shared" si="9"/>
        <v>-22.373354598274052</v>
      </c>
      <c r="E66">
        <f t="shared" si="5"/>
        <v>-1.4140406837563262</v>
      </c>
      <c r="F66">
        <f t="shared" si="6"/>
        <v>-1.4140406837563262</v>
      </c>
    </row>
    <row r="67" spans="2:6" x14ac:dyDescent="0.25">
      <c r="B67">
        <f t="shared" si="7"/>
        <v>5.6999999999999957</v>
      </c>
      <c r="C67">
        <f t="shared" si="8"/>
        <v>-17.31332270086298</v>
      </c>
      <c r="D67">
        <f t="shared" si="9"/>
        <v>-24.10468686836035</v>
      </c>
      <c r="E67">
        <f t="shared" si="5"/>
        <v>-1.3433386495685102</v>
      </c>
      <c r="F67">
        <f t="shared" si="6"/>
        <v>-1.3433386495685102</v>
      </c>
    </row>
    <row r="68" spans="2:6" x14ac:dyDescent="0.25">
      <c r="B68">
        <f t="shared" si="7"/>
        <v>5.7999999999999954</v>
      </c>
      <c r="C68">
        <f t="shared" si="8"/>
        <v>-17.44765656581983</v>
      </c>
      <c r="D68">
        <f t="shared" si="9"/>
        <v>-25.849452524942333</v>
      </c>
      <c r="E68">
        <f t="shared" si="5"/>
        <v>-1.2761717170900848</v>
      </c>
      <c r="F68">
        <f t="shared" si="6"/>
        <v>-1.2761717170900848</v>
      </c>
    </row>
    <row r="69" spans="2:6" x14ac:dyDescent="0.25">
      <c r="B69">
        <f t="shared" si="7"/>
        <v>5.899999999999995</v>
      </c>
      <c r="C69">
        <f t="shared" si="8"/>
        <v>-17.575273737528839</v>
      </c>
      <c r="D69">
        <f t="shared" si="9"/>
        <v>-27.606979898695215</v>
      </c>
      <c r="E69">
        <f t="shared" si="5"/>
        <v>-1.2123631312355805</v>
      </c>
      <c r="F69">
        <f t="shared" si="6"/>
        <v>-1.2123631312355805</v>
      </c>
    </row>
    <row r="70" spans="2:6" x14ac:dyDescent="0.25">
      <c r="B70">
        <f t="shared" si="7"/>
        <v>5.9999999999999947</v>
      </c>
      <c r="C70">
        <f t="shared" si="8"/>
        <v>-17.696510050652396</v>
      </c>
      <c r="D70">
        <f t="shared" si="9"/>
        <v>-29.376630903760454</v>
      </c>
      <c r="E70">
        <f t="shared" si="5"/>
        <v>-1.151744974673802</v>
      </c>
      <c r="F70">
        <f t="shared" si="6"/>
        <v>-1.151744974673802</v>
      </c>
    </row>
  </sheetData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"/>
  <sheetViews>
    <sheetView zoomScale="110" zoomScaleNormal="110" workbookViewId="0"/>
  </sheetViews>
  <sheetFormatPr defaultRowHeight="15" x14ac:dyDescent="0.25"/>
  <cols>
    <col min="1" max="1" width="5.25" customWidth="1"/>
    <col min="2" max="2" width="11.125" customWidth="1"/>
  </cols>
  <sheetData>
    <row r="1" spans="1:9" x14ac:dyDescent="0.25">
      <c r="A1" t="s">
        <v>14</v>
      </c>
    </row>
    <row r="2" spans="1:9" x14ac:dyDescent="0.25">
      <c r="A2" t="s">
        <v>12</v>
      </c>
    </row>
    <row r="3" spans="1:9" x14ac:dyDescent="0.25">
      <c r="A3" t="s">
        <v>11</v>
      </c>
    </row>
    <row r="5" spans="1:9" x14ac:dyDescent="0.25">
      <c r="A5" s="4" t="s">
        <v>0</v>
      </c>
      <c r="B5">
        <v>10</v>
      </c>
      <c r="D5" s="4" t="s">
        <v>8</v>
      </c>
      <c r="E5">
        <v>0.2</v>
      </c>
    </row>
    <row r="6" spans="1:9" x14ac:dyDescent="0.25">
      <c r="A6" s="4" t="s">
        <v>6</v>
      </c>
      <c r="B6">
        <v>1</v>
      </c>
    </row>
    <row r="7" spans="1:9" x14ac:dyDescent="0.25">
      <c r="A7" s="4" t="s">
        <v>1</v>
      </c>
      <c r="B7">
        <v>0.1</v>
      </c>
    </row>
    <row r="9" spans="1:9" x14ac:dyDescent="0.25">
      <c r="B9" s="2" t="s">
        <v>2</v>
      </c>
      <c r="C9" s="2" t="s">
        <v>3</v>
      </c>
      <c r="D9" s="2" t="s">
        <v>7</v>
      </c>
      <c r="E9" s="2" t="s">
        <v>4</v>
      </c>
      <c r="F9" s="2" t="s">
        <v>5</v>
      </c>
      <c r="G9" s="1"/>
      <c r="H9" s="1"/>
      <c r="I9" s="1"/>
    </row>
    <row r="10" spans="1:9" x14ac:dyDescent="0.25">
      <c r="B10">
        <v>0</v>
      </c>
      <c r="C10">
        <v>30</v>
      </c>
      <c r="D10">
        <v>0</v>
      </c>
      <c r="E10">
        <f t="shared" ref="E10:E41" si="0">-m*g-b*C10*ABS(C10)</f>
        <v>-190</v>
      </c>
      <c r="F10">
        <f t="shared" ref="F10:F41" si="1">E10/m</f>
        <v>-190</v>
      </c>
    </row>
    <row r="11" spans="1:9" x14ac:dyDescent="0.25">
      <c r="B11">
        <f t="shared" ref="B11:B42" si="2">B10+dt</f>
        <v>0.1</v>
      </c>
      <c r="C11">
        <f t="shared" ref="C11:C42" si="3">C10+F10*dt</f>
        <v>11</v>
      </c>
      <c r="D11">
        <f t="shared" ref="D11:D42" si="4">D10+C11*dt</f>
        <v>1.1000000000000001</v>
      </c>
      <c r="E11">
        <f t="shared" si="0"/>
        <v>-34.200000000000003</v>
      </c>
      <c r="F11">
        <f t="shared" si="1"/>
        <v>-34.200000000000003</v>
      </c>
    </row>
    <row r="12" spans="1:9" x14ac:dyDescent="0.25">
      <c r="B12">
        <f t="shared" si="2"/>
        <v>0.2</v>
      </c>
      <c r="C12">
        <f t="shared" si="3"/>
        <v>7.58</v>
      </c>
      <c r="D12">
        <f t="shared" si="4"/>
        <v>1.8580000000000001</v>
      </c>
      <c r="E12">
        <f t="shared" si="0"/>
        <v>-21.49128</v>
      </c>
      <c r="F12">
        <f t="shared" si="1"/>
        <v>-21.49128</v>
      </c>
    </row>
    <row r="13" spans="1:9" x14ac:dyDescent="0.25">
      <c r="B13">
        <f t="shared" si="2"/>
        <v>0.30000000000000004</v>
      </c>
      <c r="C13">
        <f t="shared" si="3"/>
        <v>5.4308719999999999</v>
      </c>
      <c r="D13">
        <f t="shared" si="4"/>
        <v>2.4010872000000001</v>
      </c>
      <c r="E13">
        <f t="shared" si="0"/>
        <v>-15.898874136076799</v>
      </c>
      <c r="F13">
        <f t="shared" si="1"/>
        <v>-15.898874136076799</v>
      </c>
    </row>
    <row r="14" spans="1:9" x14ac:dyDescent="0.25">
      <c r="B14">
        <f t="shared" si="2"/>
        <v>0.4</v>
      </c>
      <c r="C14">
        <f t="shared" si="3"/>
        <v>3.8409845863923202</v>
      </c>
      <c r="D14">
        <f t="shared" si="4"/>
        <v>2.7851856586392323</v>
      </c>
      <c r="E14">
        <f t="shared" si="0"/>
        <v>-12.950632518580676</v>
      </c>
      <c r="F14">
        <f t="shared" si="1"/>
        <v>-12.950632518580676</v>
      </c>
    </row>
    <row r="15" spans="1:9" x14ac:dyDescent="0.25">
      <c r="B15">
        <f t="shared" si="2"/>
        <v>0.5</v>
      </c>
      <c r="C15">
        <f t="shared" si="3"/>
        <v>2.5459213345342526</v>
      </c>
      <c r="D15">
        <f t="shared" si="4"/>
        <v>3.0397777920926576</v>
      </c>
      <c r="E15">
        <f t="shared" si="0"/>
        <v>-11.296343088327333</v>
      </c>
      <c r="F15">
        <f t="shared" si="1"/>
        <v>-11.296343088327333</v>
      </c>
    </row>
    <row r="16" spans="1:9" x14ac:dyDescent="0.25">
      <c r="B16">
        <f t="shared" si="2"/>
        <v>0.6</v>
      </c>
      <c r="C16">
        <f t="shared" si="3"/>
        <v>1.4162870257015192</v>
      </c>
      <c r="D16">
        <f t="shared" si="4"/>
        <v>3.1814064946628093</v>
      </c>
      <c r="E16">
        <f t="shared" si="0"/>
        <v>-10.401173787834091</v>
      </c>
      <c r="F16">
        <f t="shared" si="1"/>
        <v>-10.401173787834091</v>
      </c>
    </row>
    <row r="17" spans="2:6" x14ac:dyDescent="0.25">
      <c r="B17">
        <f t="shared" si="2"/>
        <v>0.7</v>
      </c>
      <c r="C17">
        <f t="shared" si="3"/>
        <v>0.37616964691810995</v>
      </c>
      <c r="D17">
        <f t="shared" si="4"/>
        <v>3.2190234593546205</v>
      </c>
      <c r="E17">
        <f t="shared" si="0"/>
        <v>-10.028300720652499</v>
      </c>
      <c r="F17">
        <f t="shared" si="1"/>
        <v>-10.028300720652499</v>
      </c>
    </row>
    <row r="18" spans="2:6" x14ac:dyDescent="0.25">
      <c r="B18">
        <f t="shared" si="2"/>
        <v>0.79999999999999993</v>
      </c>
      <c r="C18">
        <f t="shared" si="3"/>
        <v>-0.62666042514713993</v>
      </c>
      <c r="D18">
        <f t="shared" si="4"/>
        <v>3.1563574168399064</v>
      </c>
      <c r="E18">
        <f t="shared" si="0"/>
        <v>-9.9214593423108806</v>
      </c>
      <c r="F18">
        <f t="shared" si="1"/>
        <v>-9.9214593423108806</v>
      </c>
    </row>
    <row r="19" spans="2:6" x14ac:dyDescent="0.25">
      <c r="B19">
        <f t="shared" si="2"/>
        <v>0.89999999999999991</v>
      </c>
      <c r="C19">
        <f t="shared" si="3"/>
        <v>-1.618806359378228</v>
      </c>
      <c r="D19">
        <f t="shared" si="4"/>
        <v>2.9944767809020836</v>
      </c>
      <c r="E19">
        <f t="shared" si="0"/>
        <v>-9.4758931941673215</v>
      </c>
      <c r="F19">
        <f t="shared" si="1"/>
        <v>-9.4758931941673215</v>
      </c>
    </row>
    <row r="20" spans="2:6" x14ac:dyDescent="0.25">
      <c r="B20">
        <f t="shared" si="2"/>
        <v>0.99999999999999989</v>
      </c>
      <c r="C20">
        <f t="shared" si="3"/>
        <v>-2.5663956787949602</v>
      </c>
      <c r="D20">
        <f t="shared" si="4"/>
        <v>2.7378372130225874</v>
      </c>
      <c r="E20">
        <f t="shared" si="0"/>
        <v>-8.6827226439725109</v>
      </c>
      <c r="F20">
        <f t="shared" si="1"/>
        <v>-8.6827226439725109</v>
      </c>
    </row>
    <row r="21" spans="2:6" x14ac:dyDescent="0.25">
      <c r="B21">
        <f t="shared" si="2"/>
        <v>1.0999999999999999</v>
      </c>
      <c r="C21">
        <f t="shared" si="3"/>
        <v>-3.4346679431922116</v>
      </c>
      <c r="D21">
        <f t="shared" si="4"/>
        <v>2.3943704187033661</v>
      </c>
      <c r="E21">
        <f t="shared" si="0"/>
        <v>-7.6406112240015567</v>
      </c>
      <c r="F21">
        <f t="shared" si="1"/>
        <v>-7.6406112240015567</v>
      </c>
    </row>
    <row r="22" spans="2:6" x14ac:dyDescent="0.25">
      <c r="B22">
        <f t="shared" si="2"/>
        <v>1.2</v>
      </c>
      <c r="C22">
        <f t="shared" si="3"/>
        <v>-4.1987290655923672</v>
      </c>
      <c r="D22">
        <f t="shared" si="4"/>
        <v>1.9744975121441293</v>
      </c>
      <c r="E22">
        <f t="shared" si="0"/>
        <v>-6.4741348467499691</v>
      </c>
      <c r="F22">
        <f t="shared" si="1"/>
        <v>-6.4741348467499691</v>
      </c>
    </row>
    <row r="23" spans="2:6" x14ac:dyDescent="0.25">
      <c r="B23">
        <f t="shared" si="2"/>
        <v>1.3</v>
      </c>
      <c r="C23">
        <f t="shared" si="3"/>
        <v>-4.8461425502673645</v>
      </c>
      <c r="D23">
        <f t="shared" si="4"/>
        <v>1.4898832571173928</v>
      </c>
      <c r="E23">
        <f t="shared" si="0"/>
        <v>-5.3029804764976243</v>
      </c>
      <c r="F23">
        <f t="shared" si="1"/>
        <v>-5.3029804764976243</v>
      </c>
    </row>
    <row r="24" spans="2:6" x14ac:dyDescent="0.25">
      <c r="B24">
        <f t="shared" si="2"/>
        <v>1.4000000000000001</v>
      </c>
      <c r="C24">
        <f t="shared" si="3"/>
        <v>-5.376440597917127</v>
      </c>
      <c r="D24">
        <f t="shared" si="4"/>
        <v>0.95223919732568008</v>
      </c>
      <c r="E24">
        <f t="shared" si="0"/>
        <v>-4.2187772994137047</v>
      </c>
      <c r="F24">
        <f t="shared" si="1"/>
        <v>-4.2187772994137047</v>
      </c>
    </row>
    <row r="25" spans="2:6" x14ac:dyDescent="0.25">
      <c r="B25">
        <f t="shared" si="2"/>
        <v>1.5000000000000002</v>
      </c>
      <c r="C25">
        <f t="shared" si="3"/>
        <v>-5.7983183278584978</v>
      </c>
      <c r="D25">
        <f t="shared" si="4"/>
        <v>0.37240736453983025</v>
      </c>
      <c r="E25">
        <f t="shared" si="0"/>
        <v>-3.2759009137640467</v>
      </c>
      <c r="F25">
        <f t="shared" si="1"/>
        <v>-3.2759009137640467</v>
      </c>
    </row>
    <row r="26" spans="2:6" x14ac:dyDescent="0.25">
      <c r="B26">
        <f t="shared" si="2"/>
        <v>1.6000000000000003</v>
      </c>
      <c r="C26">
        <f t="shared" si="3"/>
        <v>-6.1259084192349027</v>
      </c>
      <c r="D26">
        <f t="shared" si="4"/>
        <v>-0.24018347738366008</v>
      </c>
      <c r="E26">
        <f t="shared" si="0"/>
        <v>-2.4946492078293865</v>
      </c>
      <c r="F26">
        <f t="shared" si="1"/>
        <v>-2.4946492078293865</v>
      </c>
    </row>
    <row r="27" spans="2:6" x14ac:dyDescent="0.25">
      <c r="B27">
        <f t="shared" si="2"/>
        <v>1.7000000000000004</v>
      </c>
      <c r="C27">
        <f t="shared" si="3"/>
        <v>-6.3753733400178412</v>
      </c>
      <c r="D27">
        <f t="shared" si="4"/>
        <v>-0.87772081138544422</v>
      </c>
      <c r="E27">
        <f t="shared" si="0"/>
        <v>-1.8709229550779511</v>
      </c>
      <c r="F27">
        <f t="shared" si="1"/>
        <v>-1.8709229550779511</v>
      </c>
    </row>
    <row r="28" spans="2:6" x14ac:dyDescent="0.25">
      <c r="B28">
        <f t="shared" si="2"/>
        <v>1.8000000000000005</v>
      </c>
      <c r="C28">
        <f t="shared" si="3"/>
        <v>-6.5624656355256361</v>
      </c>
      <c r="D28">
        <f t="shared" si="4"/>
        <v>-1.5339673749380078</v>
      </c>
      <c r="E28">
        <f t="shared" si="0"/>
        <v>-1.3868089565090216</v>
      </c>
      <c r="F28">
        <f t="shared" si="1"/>
        <v>-1.3868089565090216</v>
      </c>
    </row>
    <row r="29" spans="2:6" x14ac:dyDescent="0.25">
      <c r="B29">
        <f t="shared" si="2"/>
        <v>1.9000000000000006</v>
      </c>
      <c r="C29">
        <f t="shared" si="3"/>
        <v>-6.7011465311765379</v>
      </c>
      <c r="D29">
        <f t="shared" si="4"/>
        <v>-2.2040820280556614</v>
      </c>
      <c r="E29">
        <f t="shared" si="0"/>
        <v>-1.0189270335401304</v>
      </c>
      <c r="F29">
        <f t="shared" si="1"/>
        <v>-1.0189270335401304</v>
      </c>
    </row>
    <row r="30" spans="2:6" x14ac:dyDescent="0.25">
      <c r="B30">
        <f t="shared" si="2"/>
        <v>2.0000000000000004</v>
      </c>
      <c r="C30">
        <f t="shared" si="3"/>
        <v>-6.8030392345305506</v>
      </c>
      <c r="D30">
        <f t="shared" si="4"/>
        <v>-2.8843859515087167</v>
      </c>
      <c r="E30">
        <f t="shared" si="0"/>
        <v>-0.74373143468759473</v>
      </c>
      <c r="F30">
        <f t="shared" si="1"/>
        <v>-0.74373143468759473</v>
      </c>
    </row>
    <row r="31" spans="2:6" x14ac:dyDescent="0.25">
      <c r="B31">
        <f t="shared" si="2"/>
        <v>2.1000000000000005</v>
      </c>
      <c r="C31">
        <f t="shared" si="3"/>
        <v>-6.8774123779993097</v>
      </c>
      <c r="D31">
        <f t="shared" si="4"/>
        <v>-3.5721271893086479</v>
      </c>
      <c r="E31">
        <f t="shared" si="0"/>
        <v>-0.5402397965883754</v>
      </c>
      <c r="F31">
        <f t="shared" si="1"/>
        <v>-0.5402397965883754</v>
      </c>
    </row>
    <row r="32" spans="2:6" x14ac:dyDescent="0.25">
      <c r="B32">
        <f t="shared" si="2"/>
        <v>2.2000000000000006</v>
      </c>
      <c r="C32">
        <f t="shared" si="3"/>
        <v>-6.9314363576581473</v>
      </c>
      <c r="D32">
        <f t="shared" si="4"/>
        <v>-4.2652708250744631</v>
      </c>
      <c r="E32">
        <f t="shared" si="0"/>
        <v>-0.39103800394695121</v>
      </c>
      <c r="F32">
        <f t="shared" si="1"/>
        <v>-0.39103800394695121</v>
      </c>
    </row>
    <row r="33" spans="2:6" x14ac:dyDescent="0.25">
      <c r="B33">
        <f t="shared" si="2"/>
        <v>2.3000000000000007</v>
      </c>
      <c r="C33">
        <f t="shared" si="3"/>
        <v>-6.9705401580528425</v>
      </c>
      <c r="D33">
        <f t="shared" si="4"/>
        <v>-4.9623248408797469</v>
      </c>
      <c r="E33">
        <f t="shared" si="0"/>
        <v>-0.28231398099453031</v>
      </c>
      <c r="F33">
        <f t="shared" si="1"/>
        <v>-0.28231398099453031</v>
      </c>
    </row>
    <row r="34" spans="2:6" x14ac:dyDescent="0.25">
      <c r="B34">
        <f t="shared" si="2"/>
        <v>2.4000000000000008</v>
      </c>
      <c r="C34">
        <f t="shared" si="3"/>
        <v>-6.9987715561522954</v>
      </c>
      <c r="D34">
        <f t="shared" si="4"/>
        <v>-5.6622019964949768</v>
      </c>
      <c r="E34">
        <f t="shared" si="0"/>
        <v>-0.20343934095871496</v>
      </c>
      <c r="F34">
        <f t="shared" si="1"/>
        <v>-0.20343934095871496</v>
      </c>
    </row>
    <row r="35" spans="2:6" x14ac:dyDescent="0.25">
      <c r="B35">
        <f t="shared" si="2"/>
        <v>2.5000000000000009</v>
      </c>
      <c r="C35">
        <f t="shared" si="3"/>
        <v>-7.0191154902481667</v>
      </c>
      <c r="D35">
        <f t="shared" si="4"/>
        <v>-6.3641135455197935</v>
      </c>
      <c r="E35">
        <f t="shared" si="0"/>
        <v>-0.14640354691164781</v>
      </c>
      <c r="F35">
        <f t="shared" si="1"/>
        <v>-0.14640354691164781</v>
      </c>
    </row>
    <row r="36" spans="2:6" x14ac:dyDescent="0.25">
      <c r="B36">
        <f t="shared" si="2"/>
        <v>2.600000000000001</v>
      </c>
      <c r="C36">
        <f t="shared" si="3"/>
        <v>-7.0337558449393311</v>
      </c>
      <c r="D36">
        <f t="shared" si="4"/>
        <v>-7.0674891300137261</v>
      </c>
      <c r="E36">
        <f t="shared" si="0"/>
        <v>-0.10525574275635918</v>
      </c>
      <c r="F36">
        <f t="shared" si="1"/>
        <v>-0.10525574275635918</v>
      </c>
    </row>
    <row r="37" spans="2:6" x14ac:dyDescent="0.25">
      <c r="B37">
        <f t="shared" si="2"/>
        <v>2.7000000000000011</v>
      </c>
      <c r="C37">
        <f t="shared" si="3"/>
        <v>-7.0442814192149674</v>
      </c>
      <c r="D37">
        <f t="shared" si="4"/>
        <v>-7.771917271935223</v>
      </c>
      <c r="E37">
        <f t="shared" si="0"/>
        <v>-7.5619857380551991E-2</v>
      </c>
      <c r="F37">
        <f t="shared" si="1"/>
        <v>-7.5619857380551991E-2</v>
      </c>
    </row>
    <row r="38" spans="2:6" x14ac:dyDescent="0.25">
      <c r="B38">
        <f t="shared" si="2"/>
        <v>2.8000000000000012</v>
      </c>
      <c r="C38">
        <f t="shared" si="3"/>
        <v>-7.051843404953023</v>
      </c>
      <c r="D38">
        <f t="shared" si="4"/>
        <v>-8.4771016124305252</v>
      </c>
      <c r="E38">
        <f t="shared" si="0"/>
        <v>-5.4300918404111442E-2</v>
      </c>
      <c r="F38">
        <f t="shared" si="1"/>
        <v>-5.4300918404111442E-2</v>
      </c>
    </row>
    <row r="39" spans="2:6" x14ac:dyDescent="0.25">
      <c r="B39">
        <f t="shared" si="2"/>
        <v>2.9000000000000012</v>
      </c>
      <c r="C39">
        <f t="shared" si="3"/>
        <v>-7.0572734967934343</v>
      </c>
      <c r="D39">
        <f t="shared" si="4"/>
        <v>-9.182828962109868</v>
      </c>
      <c r="E39">
        <f t="shared" si="0"/>
        <v>-3.8978158291394394E-2</v>
      </c>
      <c r="F39">
        <f t="shared" si="1"/>
        <v>-3.8978158291394394E-2</v>
      </c>
    </row>
    <row r="40" spans="2:6" x14ac:dyDescent="0.25">
      <c r="B40">
        <f t="shared" si="2"/>
        <v>3.0000000000000013</v>
      </c>
      <c r="C40">
        <f t="shared" si="3"/>
        <v>-7.0611713126225739</v>
      </c>
      <c r="D40">
        <f t="shared" si="4"/>
        <v>-9.8889460933721249</v>
      </c>
      <c r="E40">
        <f t="shared" si="0"/>
        <v>-2.7971938759199233E-2</v>
      </c>
      <c r="F40">
        <f t="shared" si="1"/>
        <v>-2.7971938759199233E-2</v>
      </c>
    </row>
    <row r="41" spans="2:6" x14ac:dyDescent="0.25">
      <c r="B41">
        <f t="shared" si="2"/>
        <v>3.1000000000000014</v>
      </c>
      <c r="C41">
        <f t="shared" si="3"/>
        <v>-7.0639685064984938</v>
      </c>
      <c r="D41">
        <f t="shared" si="4"/>
        <v>-10.595342944021974</v>
      </c>
      <c r="E41">
        <f t="shared" si="0"/>
        <v>-2.0069787839485542E-2</v>
      </c>
      <c r="F41">
        <f t="shared" si="1"/>
        <v>-2.0069787839485542E-2</v>
      </c>
    </row>
    <row r="42" spans="2:6" x14ac:dyDescent="0.25">
      <c r="B42">
        <f t="shared" si="2"/>
        <v>3.2000000000000015</v>
      </c>
      <c r="C42">
        <f t="shared" si="3"/>
        <v>-7.0659754852824426</v>
      </c>
      <c r="D42">
        <f t="shared" si="4"/>
        <v>-11.301940492550218</v>
      </c>
      <c r="E42">
        <f t="shared" ref="E42:E70" si="5">-m*g-b*C42*ABS(C42)</f>
        <v>-1.4398088277509657E-2</v>
      </c>
      <c r="F42">
        <f t="shared" ref="F42:F70" si="6">E42/m</f>
        <v>-1.4398088277509657E-2</v>
      </c>
    </row>
    <row r="43" spans="2:6" x14ac:dyDescent="0.25">
      <c r="B43">
        <f t="shared" ref="B43:B70" si="7">B42+dt</f>
        <v>3.3000000000000016</v>
      </c>
      <c r="C43">
        <f t="shared" ref="C43:C70" si="8">C42+F42*dt</f>
        <v>-7.0674152941101935</v>
      </c>
      <c r="D43">
        <f t="shared" ref="D43:D70" si="9">D42+C43*dt</f>
        <v>-12.008682021961237</v>
      </c>
      <c r="E43">
        <f t="shared" si="5"/>
        <v>-1.0328212115464197E-2</v>
      </c>
      <c r="F43">
        <f t="shared" si="6"/>
        <v>-1.0328212115464197E-2</v>
      </c>
    </row>
    <row r="44" spans="2:6" x14ac:dyDescent="0.25">
      <c r="B44">
        <f t="shared" si="7"/>
        <v>3.4000000000000017</v>
      </c>
      <c r="C44">
        <f t="shared" si="8"/>
        <v>-7.0684481153217398</v>
      </c>
      <c r="D44">
        <f t="shared" si="9"/>
        <v>-12.71552683349341</v>
      </c>
      <c r="E44">
        <f t="shared" si="5"/>
        <v>-7.4082482009085737E-3</v>
      </c>
      <c r="F44">
        <f t="shared" si="6"/>
        <v>-7.4082482009085737E-3</v>
      </c>
    </row>
    <row r="45" spans="2:6" x14ac:dyDescent="0.25">
      <c r="B45">
        <f t="shared" si="7"/>
        <v>3.5000000000000018</v>
      </c>
      <c r="C45">
        <f t="shared" si="8"/>
        <v>-7.0691889401418306</v>
      </c>
      <c r="D45">
        <f t="shared" si="9"/>
        <v>-13.422445727507593</v>
      </c>
      <c r="E45">
        <f t="shared" si="5"/>
        <v>-5.3135457152837517E-3</v>
      </c>
      <c r="F45">
        <f t="shared" si="6"/>
        <v>-5.3135457152837517E-3</v>
      </c>
    </row>
    <row r="46" spans="2:6" x14ac:dyDescent="0.25">
      <c r="B46">
        <f t="shared" si="7"/>
        <v>3.6000000000000019</v>
      </c>
      <c r="C46">
        <f t="shared" si="8"/>
        <v>-7.0697202947133588</v>
      </c>
      <c r="D46">
        <f t="shared" si="9"/>
        <v>-14.129417756978929</v>
      </c>
      <c r="E46">
        <f t="shared" si="5"/>
        <v>-3.8109909036112555E-3</v>
      </c>
      <c r="F46">
        <f t="shared" si="6"/>
        <v>-3.8109909036112555E-3</v>
      </c>
    </row>
    <row r="47" spans="2:6" x14ac:dyDescent="0.25">
      <c r="B47">
        <f t="shared" si="7"/>
        <v>3.700000000000002</v>
      </c>
      <c r="C47">
        <f t="shared" si="8"/>
        <v>-7.0701013938037196</v>
      </c>
      <c r="D47">
        <f t="shared" si="9"/>
        <v>-14.836427896359302</v>
      </c>
      <c r="E47">
        <f t="shared" si="5"/>
        <v>-2.7332562669393212E-3</v>
      </c>
      <c r="F47">
        <f t="shared" si="6"/>
        <v>-2.7332562669393212E-3</v>
      </c>
    </row>
    <row r="48" spans="2:6" x14ac:dyDescent="0.25">
      <c r="B48">
        <f t="shared" si="7"/>
        <v>3.800000000000002</v>
      </c>
      <c r="C48">
        <f t="shared" si="8"/>
        <v>-7.0703747194304132</v>
      </c>
      <c r="D48">
        <f t="shared" si="9"/>
        <v>-15.543465368302343</v>
      </c>
      <c r="E48">
        <f t="shared" si="5"/>
        <v>-1.9602653678614246E-3</v>
      </c>
      <c r="F48">
        <f t="shared" si="6"/>
        <v>-1.9602653678614246E-3</v>
      </c>
    </row>
    <row r="49" spans="2:6" x14ac:dyDescent="0.25">
      <c r="B49">
        <f t="shared" si="7"/>
        <v>3.9000000000000021</v>
      </c>
      <c r="C49">
        <f t="shared" si="8"/>
        <v>-7.0705707459671991</v>
      </c>
      <c r="D49">
        <f t="shared" si="9"/>
        <v>-16.250522442899062</v>
      </c>
      <c r="E49">
        <f t="shared" si="5"/>
        <v>-1.4058652545685391E-3</v>
      </c>
      <c r="F49">
        <f t="shared" si="6"/>
        <v>-1.4058652545685391E-3</v>
      </c>
    </row>
    <row r="50" spans="2:6" x14ac:dyDescent="0.25">
      <c r="B50">
        <f t="shared" si="7"/>
        <v>4.0000000000000018</v>
      </c>
      <c r="C50">
        <f t="shared" si="8"/>
        <v>-7.0707113324926558</v>
      </c>
      <c r="D50">
        <f t="shared" si="9"/>
        <v>-16.957593576148327</v>
      </c>
      <c r="E50">
        <f t="shared" si="5"/>
        <v>-1.0082505119850538E-3</v>
      </c>
      <c r="F50">
        <f t="shared" si="6"/>
        <v>-1.0082505119850538E-3</v>
      </c>
    </row>
    <row r="51" spans="2:6" x14ac:dyDescent="0.25">
      <c r="B51">
        <f t="shared" si="7"/>
        <v>4.1000000000000014</v>
      </c>
      <c r="C51">
        <f t="shared" si="8"/>
        <v>-7.0708121575438545</v>
      </c>
      <c r="D51">
        <f t="shared" si="9"/>
        <v>-17.664674791902712</v>
      </c>
      <c r="E51">
        <f t="shared" si="5"/>
        <v>-7.2308654600305999E-4</v>
      </c>
      <c r="F51">
        <f t="shared" si="6"/>
        <v>-7.2308654600305999E-4</v>
      </c>
    </row>
    <row r="52" spans="2:6" x14ac:dyDescent="0.25">
      <c r="B52">
        <f t="shared" si="7"/>
        <v>4.2000000000000011</v>
      </c>
      <c r="C52">
        <f t="shared" si="8"/>
        <v>-7.0708844661984545</v>
      </c>
      <c r="D52">
        <f t="shared" si="9"/>
        <v>-18.371763238522558</v>
      </c>
      <c r="E52">
        <f t="shared" si="5"/>
        <v>-5.185731346788458E-4</v>
      </c>
      <c r="F52">
        <f t="shared" si="6"/>
        <v>-5.185731346788458E-4</v>
      </c>
    </row>
    <row r="53" spans="2:6" x14ac:dyDescent="0.25">
      <c r="B53">
        <f t="shared" si="7"/>
        <v>4.3000000000000007</v>
      </c>
      <c r="C53">
        <f t="shared" si="8"/>
        <v>-7.0709363235119227</v>
      </c>
      <c r="D53">
        <f t="shared" si="9"/>
        <v>-19.07885687087375</v>
      </c>
      <c r="E53">
        <f t="shared" si="5"/>
        <v>-3.7190176793799878E-4</v>
      </c>
      <c r="F53">
        <f t="shared" si="6"/>
        <v>-3.7190176793799878E-4</v>
      </c>
    </row>
    <row r="54" spans="2:6" x14ac:dyDescent="0.25">
      <c r="B54">
        <f t="shared" si="7"/>
        <v>4.4000000000000004</v>
      </c>
      <c r="C54">
        <f t="shared" si="8"/>
        <v>-7.0709735136887168</v>
      </c>
      <c r="D54">
        <f t="shared" si="9"/>
        <v>-19.785954222242623</v>
      </c>
      <c r="E54">
        <f t="shared" si="5"/>
        <v>-2.6671374252806856E-4</v>
      </c>
      <c r="F54">
        <f t="shared" si="6"/>
        <v>-2.6671374252806856E-4</v>
      </c>
    </row>
    <row r="55" spans="2:6" x14ac:dyDescent="0.25">
      <c r="B55">
        <f t="shared" si="7"/>
        <v>4.5</v>
      </c>
      <c r="C55">
        <f t="shared" si="8"/>
        <v>-7.07100018506297</v>
      </c>
      <c r="D55">
        <f t="shared" si="9"/>
        <v>-20.493054240748918</v>
      </c>
      <c r="E55">
        <f t="shared" si="5"/>
        <v>-1.9127656788953118E-4</v>
      </c>
      <c r="F55">
        <f t="shared" si="6"/>
        <v>-1.9127656788953118E-4</v>
      </c>
    </row>
    <row r="56" spans="2:6" x14ac:dyDescent="0.25">
      <c r="B56">
        <f t="shared" si="7"/>
        <v>4.5999999999999996</v>
      </c>
      <c r="C56">
        <f t="shared" si="8"/>
        <v>-7.0710193127197591</v>
      </c>
      <c r="D56">
        <f t="shared" si="9"/>
        <v>-21.200156172020893</v>
      </c>
      <c r="E56">
        <f t="shared" si="5"/>
        <v>-1.3717582883643331E-4</v>
      </c>
      <c r="F56">
        <f t="shared" si="6"/>
        <v>-1.3717582883643331E-4</v>
      </c>
    </row>
    <row r="57" spans="2:6" x14ac:dyDescent="0.25">
      <c r="B57">
        <f t="shared" si="7"/>
        <v>4.6999999999999993</v>
      </c>
      <c r="C57">
        <f t="shared" si="8"/>
        <v>-7.071033030302643</v>
      </c>
      <c r="D57">
        <f t="shared" si="9"/>
        <v>-21.907259475051159</v>
      </c>
      <c r="E57">
        <f t="shared" si="5"/>
        <v>-9.8376873802763498E-5</v>
      </c>
      <c r="F57">
        <f t="shared" si="6"/>
        <v>-9.8376873802763498E-5</v>
      </c>
    </row>
    <row r="58" spans="2:6" x14ac:dyDescent="0.25">
      <c r="B58">
        <f t="shared" si="7"/>
        <v>4.7999999999999989</v>
      </c>
      <c r="C58">
        <f t="shared" si="8"/>
        <v>-7.0710428679900232</v>
      </c>
      <c r="D58">
        <f t="shared" si="9"/>
        <v>-22.614363761850161</v>
      </c>
      <c r="E58">
        <f t="shared" si="5"/>
        <v>-7.0551809484342698E-5</v>
      </c>
      <c r="F58">
        <f t="shared" si="6"/>
        <v>-7.0551809484342698E-5</v>
      </c>
    </row>
    <row r="59" spans="2:6" x14ac:dyDescent="0.25">
      <c r="B59">
        <f t="shared" si="7"/>
        <v>4.8999999999999986</v>
      </c>
      <c r="C59">
        <f t="shared" si="8"/>
        <v>-7.071049923170972</v>
      </c>
      <c r="D59">
        <f t="shared" si="9"/>
        <v>-23.32146875416726</v>
      </c>
      <c r="E59">
        <f t="shared" si="5"/>
        <v>-5.0596804758384906E-5</v>
      </c>
      <c r="F59">
        <f t="shared" si="6"/>
        <v>-5.0596804758384906E-5</v>
      </c>
    </row>
    <row r="60" spans="2:6" x14ac:dyDescent="0.25">
      <c r="B60">
        <f t="shared" si="7"/>
        <v>4.9999999999999982</v>
      </c>
      <c r="C60">
        <f t="shared" si="8"/>
        <v>-7.0710549828514475</v>
      </c>
      <c r="D60">
        <f t="shared" si="9"/>
        <v>-24.028574252452405</v>
      </c>
      <c r="E60">
        <f t="shared" si="5"/>
        <v>-3.6285898342924838E-5</v>
      </c>
      <c r="F60">
        <f t="shared" si="6"/>
        <v>-3.6285898342924838E-5</v>
      </c>
    </row>
    <row r="61" spans="2:6" x14ac:dyDescent="0.25">
      <c r="B61">
        <f t="shared" si="7"/>
        <v>5.0999999999999979</v>
      </c>
      <c r="C61">
        <f t="shared" si="8"/>
        <v>-7.0710586114412814</v>
      </c>
      <c r="D61">
        <f t="shared" si="9"/>
        <v>-24.735680113596533</v>
      </c>
      <c r="E61">
        <f t="shared" si="5"/>
        <v>-2.6022712418694027E-5</v>
      </c>
      <c r="F61">
        <f t="shared" si="6"/>
        <v>-2.6022712418694027E-5</v>
      </c>
    </row>
    <row r="62" spans="2:6" x14ac:dyDescent="0.25">
      <c r="B62">
        <f t="shared" si="7"/>
        <v>5.1999999999999975</v>
      </c>
      <c r="C62">
        <f t="shared" si="8"/>
        <v>-7.0710612137125235</v>
      </c>
      <c r="D62">
        <f t="shared" si="9"/>
        <v>-25.442786234967787</v>
      </c>
      <c r="E62">
        <f t="shared" si="5"/>
        <v>-1.8662386073842185E-5</v>
      </c>
      <c r="F62">
        <f t="shared" si="6"/>
        <v>-1.8662386073842185E-5</v>
      </c>
    </row>
    <row r="63" spans="2:6" x14ac:dyDescent="0.25">
      <c r="B63">
        <f t="shared" si="7"/>
        <v>5.2999999999999972</v>
      </c>
      <c r="C63">
        <f t="shared" si="8"/>
        <v>-7.0710630799511307</v>
      </c>
      <c r="D63">
        <f t="shared" si="9"/>
        <v>-26.149892542962899</v>
      </c>
      <c r="E63">
        <f t="shared" si="5"/>
        <v>-1.3383870404837239E-5</v>
      </c>
      <c r="F63">
        <f t="shared" si="6"/>
        <v>-1.3383870404837239E-5</v>
      </c>
    </row>
    <row r="64" spans="2:6" x14ac:dyDescent="0.25">
      <c r="B64">
        <f t="shared" si="7"/>
        <v>5.3999999999999968</v>
      </c>
      <c r="C64">
        <f t="shared" si="8"/>
        <v>-7.071064418338171</v>
      </c>
      <c r="D64">
        <f t="shared" si="9"/>
        <v>-26.856998984796718</v>
      </c>
      <c r="E64">
        <f t="shared" si="5"/>
        <v>-9.5983423733514428E-6</v>
      </c>
      <c r="F64">
        <f t="shared" si="6"/>
        <v>-9.5983423733514428E-6</v>
      </c>
    </row>
    <row r="65" spans="2:6" x14ac:dyDescent="0.25">
      <c r="B65">
        <f t="shared" si="7"/>
        <v>5.4999999999999964</v>
      </c>
      <c r="C65">
        <f t="shared" si="8"/>
        <v>-7.071065378172408</v>
      </c>
      <c r="D65">
        <f t="shared" si="9"/>
        <v>-27.564105522613957</v>
      </c>
      <c r="E65">
        <f t="shared" si="5"/>
        <v>-6.8835222997165602E-6</v>
      </c>
      <c r="F65">
        <f t="shared" si="6"/>
        <v>-6.8835222997165602E-6</v>
      </c>
    </row>
    <row r="66" spans="2:6" x14ac:dyDescent="0.25">
      <c r="B66">
        <f t="shared" si="7"/>
        <v>5.5999999999999961</v>
      </c>
      <c r="C66">
        <f t="shared" si="8"/>
        <v>-7.0710660665246383</v>
      </c>
      <c r="D66">
        <f t="shared" si="9"/>
        <v>-28.27121212926642</v>
      </c>
      <c r="E66">
        <f t="shared" si="5"/>
        <v>-4.9365687555535942E-6</v>
      </c>
      <c r="F66">
        <f t="shared" si="6"/>
        <v>-4.9365687555535942E-6</v>
      </c>
    </row>
    <row r="67" spans="2:6" x14ac:dyDescent="0.25">
      <c r="B67">
        <f t="shared" si="7"/>
        <v>5.6999999999999957</v>
      </c>
      <c r="C67">
        <f t="shared" si="8"/>
        <v>-7.0710665601815137</v>
      </c>
      <c r="D67">
        <f t="shared" si="9"/>
        <v>-28.978318785284571</v>
      </c>
      <c r="E67">
        <f t="shared" si="5"/>
        <v>-3.5402965554709453E-6</v>
      </c>
      <c r="F67">
        <f t="shared" si="6"/>
        <v>-3.5402965554709453E-6</v>
      </c>
    </row>
    <row r="68" spans="2:6" x14ac:dyDescent="0.25">
      <c r="B68">
        <f t="shared" si="7"/>
        <v>5.7999999999999954</v>
      </c>
      <c r="C68">
        <f t="shared" si="8"/>
        <v>-7.0710669142111691</v>
      </c>
      <c r="D68">
        <f t="shared" si="9"/>
        <v>-29.685425476705689</v>
      </c>
      <c r="E68">
        <f t="shared" si="5"/>
        <v>-2.5389496265404432E-6</v>
      </c>
      <c r="F68">
        <f t="shared" si="6"/>
        <v>-2.5389496265404432E-6</v>
      </c>
    </row>
    <row r="69" spans="2:6" x14ac:dyDescent="0.25">
      <c r="B69">
        <f t="shared" si="7"/>
        <v>5.899999999999995</v>
      </c>
      <c r="C69">
        <f t="shared" si="8"/>
        <v>-7.0710671681061319</v>
      </c>
      <c r="D69">
        <f t="shared" si="9"/>
        <v>-30.392532193516303</v>
      </c>
      <c r="E69">
        <f t="shared" si="5"/>
        <v>-1.8208263057317708E-6</v>
      </c>
      <c r="F69">
        <f t="shared" si="6"/>
        <v>-1.8208263057317708E-6</v>
      </c>
    </row>
    <row r="70" spans="2:6" x14ac:dyDescent="0.25">
      <c r="B70">
        <f t="shared" si="7"/>
        <v>5.9999999999999947</v>
      </c>
      <c r="C70">
        <f t="shared" si="8"/>
        <v>-7.0710673501887626</v>
      </c>
      <c r="D70">
        <f t="shared" si="9"/>
        <v>-31.099638928535178</v>
      </c>
      <c r="E70">
        <f t="shared" si="5"/>
        <v>-1.3058188930159531E-6</v>
      </c>
      <c r="F70">
        <f t="shared" si="6"/>
        <v>-1.3058188930159531E-6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17</vt:i4>
      </vt:variant>
    </vt:vector>
  </HeadingPairs>
  <TitlesOfParts>
    <vt:vector size="22" baseType="lpstr">
      <vt:lpstr>dt=1</vt:lpstr>
      <vt:lpstr>dt=0,1</vt:lpstr>
      <vt:lpstr>i s rychlosti</vt:lpstr>
      <vt:lpstr>s odporem</vt:lpstr>
      <vt:lpstr>s odporem v^2</vt:lpstr>
      <vt:lpstr>'s odporem'!b</vt:lpstr>
      <vt:lpstr>'s odporem v^2'!b</vt:lpstr>
      <vt:lpstr>'dt=0,1'!dt</vt:lpstr>
      <vt:lpstr>'i s rychlosti'!dt</vt:lpstr>
      <vt:lpstr>'s odporem'!dt</vt:lpstr>
      <vt:lpstr>'s odporem v^2'!dt</vt:lpstr>
      <vt:lpstr>dt</vt:lpstr>
      <vt:lpstr>'dt=0,1'!g</vt:lpstr>
      <vt:lpstr>'i s rychlosti'!g</vt:lpstr>
      <vt:lpstr>'s odporem'!g</vt:lpstr>
      <vt:lpstr>'s odporem v^2'!g</vt:lpstr>
      <vt:lpstr>g</vt:lpstr>
      <vt:lpstr>'dt=0,1'!m</vt:lpstr>
      <vt:lpstr>'i s rychlosti'!m</vt:lpstr>
      <vt:lpstr>'s odporem'!m</vt:lpstr>
      <vt:lpstr>'s odporem v^2'!m</vt:lpstr>
      <vt:lpstr>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recenzent</dc:creator>
  <cp:lastModifiedBy>reviewer</cp:lastModifiedBy>
  <dcterms:created xsi:type="dcterms:W3CDTF">2012-10-14T19:13:26Z</dcterms:created>
  <dcterms:modified xsi:type="dcterms:W3CDTF">2016-10-21T06:38:03Z</dcterms:modified>
</cp:coreProperties>
</file>