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ren.karlov.mff.cuni.cz\Dekanat USR\Pavkovat\Dokumenty\Výnosy děkana\OPATŘENÍ\2023\OpaDek_1_2023_cestovní\"/>
    </mc:Choice>
  </mc:AlternateContent>
  <xr:revisionPtr revIDLastSave="0" documentId="8_{5CB04B72-057B-4ADC-AEE0-D8CF1133F302}" xr6:coauthVersionLast="47" xr6:coauthVersionMax="47" xr10:uidLastSave="{00000000-0000-0000-0000-000000000000}"/>
  <bookViews>
    <workbookView xWindow="6285" yWindow="4020" windowWidth="21510" windowHeight="12735" xr2:uid="{8C82762C-B004-4CEF-AE8B-7FA36A5E8C7D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1" i="1" l="1"/>
  <c r="G21" i="1"/>
  <c r="D21" i="1"/>
  <c r="J16" i="1"/>
  <c r="J17" i="1" s="1"/>
  <c r="F16" i="1"/>
  <c r="F17" i="1" s="1"/>
  <c r="K13" i="1"/>
  <c r="D13" i="1"/>
  <c r="G13" i="1" s="1"/>
  <c r="J7" i="1"/>
  <c r="J8" i="1" s="1"/>
  <c r="F7" i="1"/>
  <c r="F8" i="1" s="1"/>
  <c r="N16" i="1"/>
  <c r="M16" i="1"/>
  <c r="L16" i="1"/>
  <c r="K16" i="1"/>
  <c r="I16" i="1"/>
  <c r="H16" i="1"/>
  <c r="G16" i="1"/>
  <c r="E16" i="1"/>
  <c r="D16" i="1"/>
  <c r="N7" i="1"/>
  <c r="N8" i="1" s="1"/>
  <c r="M7" i="1"/>
  <c r="M8" i="1" s="1"/>
  <c r="L7" i="1"/>
  <c r="L8" i="1" s="1"/>
  <c r="K7" i="1"/>
  <c r="K8" i="1" s="1"/>
  <c r="I7" i="1"/>
  <c r="I8" i="1" s="1"/>
  <c r="H7" i="1"/>
  <c r="H8" i="1" s="1"/>
  <c r="G7" i="1"/>
  <c r="G8" i="1" s="1"/>
  <c r="E7" i="1"/>
  <c r="E8" i="1" s="1"/>
  <c r="D7" i="1"/>
  <c r="D8" i="1" s="1"/>
  <c r="K17" i="1" l="1"/>
  <c r="N17" i="1"/>
  <c r="L17" i="1"/>
  <c r="H17" i="1"/>
  <c r="G17" i="1"/>
  <c r="M17" i="1"/>
  <c r="I17" i="1"/>
  <c r="D17" i="1"/>
  <c r="E17" i="1"/>
  <c r="G24" i="1" l="1"/>
  <c r="G23" i="1"/>
  <c r="G22" i="1"/>
  <c r="G25" i="1"/>
  <c r="K24" i="1"/>
  <c r="K23" i="1"/>
  <c r="K22" i="1"/>
  <c r="K25" i="1"/>
  <c r="D24" i="1"/>
  <c r="D23" i="1"/>
  <c r="D22" i="1"/>
  <c r="D25" i="1"/>
</calcChain>
</file>

<file path=xl/sharedStrings.xml><?xml version="1.0" encoding="utf-8"?>
<sst xmlns="http://schemas.openxmlformats.org/spreadsheetml/2006/main" count="43" uniqueCount="24">
  <si>
    <t>počet poskytnutých jídel</t>
  </si>
  <si>
    <t>0-5 hodin</t>
  </si>
  <si>
    <t>5-12 hodin</t>
  </si>
  <si>
    <t>12-18 hodin</t>
  </si>
  <si>
    <t>více než 18 hodin</t>
  </si>
  <si>
    <t>Tj. poskytne se procent stravného</t>
  </si>
  <si>
    <t>Krácení základního stravného o</t>
  </si>
  <si>
    <t>-</t>
  </si>
  <si>
    <t>Zahraniční cesty</t>
  </si>
  <si>
    <t>0-1 hodina</t>
  </si>
  <si>
    <t>1-12 hodin</t>
  </si>
  <si>
    <t>kapesné v zahraničí ve výši 40 %</t>
  </si>
  <si>
    <t>kapesné v zahraničí ve výši 30 %</t>
  </si>
  <si>
    <t>kapesné v zahraničí ve výši 20 %</t>
  </si>
  <si>
    <t>kapesné v zahraničí ve výši 10 %</t>
  </si>
  <si>
    <t>délka trvání cesty v daném dni</t>
  </si>
  <si>
    <t xml:space="preserve">Tuzemské cesty </t>
  </si>
  <si>
    <t xml:space="preserve">Vzniklý nárok na stravné </t>
  </si>
  <si>
    <t>EUR/USD/GBP/CHF</t>
  </si>
  <si>
    <t>základní sazby dle vyhlášky č. 467/2022 Sb.,
platné od 1.1.2023</t>
  </si>
  <si>
    <t>Základní sazby stravného pro rok 2023</t>
  </si>
  <si>
    <t>Vzniklý nárok na stravné</t>
  </si>
  <si>
    <t>Kapesné při zahraniční cestě</t>
  </si>
  <si>
    <t>základní sazby dle vyhlášky č. 401/2022 Sb.,
platné od 1.1.2023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</si>
</sst>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9" fontId="3" fillId="0" borderId="0" xfId="0" applyNumberFormat="1" applyFont="1"/>
    <xf numFmtId="164" fontId="3" fillId="0" borderId="0" xfId="0" applyNumberFormat="1" applyFont="1"/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center"/>
    </xf>
    <xf numFmtId="4" fontId="3" fillId="2" borderId="15" xfId="0" applyNumberFormat="1" applyFont="1" applyFill="1" applyBorder="1" applyAlignment="1">
      <alignment horizontal="center"/>
    </xf>
    <xf numFmtId="9" fontId="3" fillId="3" borderId="6" xfId="1" applyFont="1" applyFill="1" applyBorder="1" applyAlignment="1">
      <alignment horizontal="center"/>
    </xf>
    <xf numFmtId="9" fontId="3" fillId="3" borderId="2" xfId="1" applyFont="1" applyFill="1" applyBorder="1" applyAlignment="1">
      <alignment horizontal="center"/>
    </xf>
    <xf numFmtId="9" fontId="3" fillId="3" borderId="7" xfId="1" applyFont="1" applyFill="1" applyBorder="1" applyAlignment="1">
      <alignment horizontal="center"/>
    </xf>
    <xf numFmtId="9" fontId="3" fillId="4" borderId="6" xfId="1" applyFont="1" applyFill="1" applyBorder="1" applyAlignment="1">
      <alignment horizontal="center"/>
    </xf>
    <xf numFmtId="9" fontId="3" fillId="4" borderId="2" xfId="1" applyFont="1" applyFill="1" applyBorder="1" applyAlignment="1">
      <alignment horizontal="center"/>
    </xf>
    <xf numFmtId="9" fontId="3" fillId="4" borderId="7" xfId="1" applyFont="1" applyFill="1" applyBorder="1" applyAlignment="1">
      <alignment horizontal="center"/>
    </xf>
    <xf numFmtId="9" fontId="3" fillId="5" borderId="6" xfId="1" applyFont="1" applyFill="1" applyBorder="1" applyAlignment="1">
      <alignment horizontal="center"/>
    </xf>
    <xf numFmtId="9" fontId="3" fillId="5" borderId="2" xfId="1" applyFont="1" applyFill="1" applyBorder="1" applyAlignment="1">
      <alignment horizontal="center"/>
    </xf>
    <xf numFmtId="9" fontId="3" fillId="5" borderId="7" xfId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4" fontId="2" fillId="3" borderId="8" xfId="0" applyNumberFormat="1" applyFont="1" applyFill="1" applyBorder="1" applyAlignment="1">
      <alignment horizontal="center"/>
    </xf>
    <xf numFmtId="4" fontId="2" fillId="3" borderId="9" xfId="0" applyNumberFormat="1" applyFont="1" applyFill="1" applyBorder="1" applyAlignment="1">
      <alignment horizontal="center"/>
    </xf>
    <xf numFmtId="4" fontId="2" fillId="3" borderId="10" xfId="0" applyNumberFormat="1" applyFont="1" applyFill="1" applyBorder="1" applyAlignment="1">
      <alignment horizontal="center"/>
    </xf>
    <xf numFmtId="4" fontId="2" fillId="4" borderId="8" xfId="0" applyNumberFormat="1" applyFont="1" applyFill="1" applyBorder="1" applyAlignment="1">
      <alignment horizontal="center"/>
    </xf>
    <xf numFmtId="4" fontId="2" fillId="4" borderId="9" xfId="0" applyNumberFormat="1" applyFont="1" applyFill="1" applyBorder="1" applyAlignment="1">
      <alignment horizontal="center"/>
    </xf>
    <xf numFmtId="4" fontId="2" fillId="4" borderId="10" xfId="0" applyNumberFormat="1" applyFont="1" applyFill="1" applyBorder="1" applyAlignment="1">
      <alignment horizontal="center"/>
    </xf>
    <xf numFmtId="4" fontId="2" fillId="5" borderId="8" xfId="0" applyNumberFormat="1" applyFont="1" applyFill="1" applyBorder="1" applyAlignment="1">
      <alignment horizontal="center"/>
    </xf>
    <xf numFmtId="4" fontId="2" fillId="5" borderId="9" xfId="0" applyNumberFormat="1" applyFont="1" applyFill="1" applyBorder="1" applyAlignment="1">
      <alignment horizontal="center"/>
    </xf>
    <xf numFmtId="4" fontId="2" fillId="5" borderId="10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5" fillId="0" borderId="0" xfId="0" applyFont="1"/>
    <xf numFmtId="0" fontId="2" fillId="3" borderId="0" xfId="0" applyFont="1" applyFill="1"/>
    <xf numFmtId="0" fontId="3" fillId="0" borderId="0" xfId="0" applyFont="1" applyAlignment="1">
      <alignment horizontal="left" wrapText="1"/>
    </xf>
    <xf numFmtId="164" fontId="3" fillId="2" borderId="14" xfId="0" applyNumberFormat="1" applyFont="1" applyFill="1" applyBorder="1" applyAlignment="1">
      <alignment horizontal="center"/>
    </xf>
    <xf numFmtId="9" fontId="3" fillId="3" borderId="6" xfId="1" applyFont="1" applyFill="1" applyBorder="1" applyAlignment="1" applyProtection="1">
      <alignment horizontal="center"/>
    </xf>
    <xf numFmtId="9" fontId="3" fillId="3" borderId="2" xfId="1" applyFont="1" applyFill="1" applyBorder="1" applyAlignment="1" applyProtection="1">
      <alignment horizontal="center"/>
    </xf>
    <xf numFmtId="9" fontId="3" fillId="3" borderId="7" xfId="1" applyFont="1" applyFill="1" applyBorder="1" applyAlignment="1" applyProtection="1">
      <alignment horizontal="center"/>
    </xf>
    <xf numFmtId="9" fontId="3" fillId="4" borderId="6" xfId="1" applyFont="1" applyFill="1" applyBorder="1" applyAlignment="1" applyProtection="1">
      <alignment horizontal="center"/>
    </xf>
    <xf numFmtId="9" fontId="3" fillId="4" borderId="2" xfId="1" applyFont="1" applyFill="1" applyBorder="1" applyAlignment="1" applyProtection="1">
      <alignment horizontal="center"/>
    </xf>
    <xf numFmtId="9" fontId="3" fillId="4" borderId="7" xfId="1" applyFont="1" applyFill="1" applyBorder="1" applyAlignment="1" applyProtection="1">
      <alignment horizontal="center"/>
    </xf>
    <xf numFmtId="9" fontId="3" fillId="5" borderId="6" xfId="1" applyFont="1" applyFill="1" applyBorder="1" applyAlignment="1" applyProtection="1">
      <alignment horizontal="center"/>
    </xf>
    <xf numFmtId="9" fontId="3" fillId="5" borderId="2" xfId="1" applyFont="1" applyFill="1" applyBorder="1" applyAlignment="1" applyProtection="1">
      <alignment horizontal="center"/>
    </xf>
    <xf numFmtId="9" fontId="3" fillId="5" borderId="7" xfId="1" applyFont="1" applyFill="1" applyBorder="1" applyAlignment="1" applyProtection="1">
      <alignment horizontal="center"/>
    </xf>
    <xf numFmtId="164" fontId="2" fillId="2" borderId="15" xfId="0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164" fontId="2" fillId="3" borderId="9" xfId="0" applyNumberFormat="1" applyFont="1" applyFill="1" applyBorder="1" applyAlignment="1">
      <alignment horizontal="center"/>
    </xf>
    <xf numFmtId="164" fontId="2" fillId="3" borderId="10" xfId="0" applyNumberFormat="1" applyFont="1" applyFill="1" applyBorder="1" applyAlignment="1">
      <alignment horizontal="center"/>
    </xf>
    <xf numFmtId="164" fontId="2" fillId="4" borderId="8" xfId="0" applyNumberFormat="1" applyFont="1" applyFill="1" applyBorder="1" applyAlignment="1">
      <alignment horizontal="center"/>
    </xf>
    <xf numFmtId="164" fontId="2" fillId="4" borderId="9" xfId="0" applyNumberFormat="1" applyFont="1" applyFill="1" applyBorder="1" applyAlignment="1">
      <alignment horizontal="center"/>
    </xf>
    <xf numFmtId="164" fontId="2" fillId="4" borderId="10" xfId="0" applyNumberFormat="1" applyFont="1" applyFill="1" applyBorder="1" applyAlignment="1">
      <alignment horizontal="center"/>
    </xf>
    <xf numFmtId="164" fontId="2" fillId="5" borderId="8" xfId="0" applyNumberFormat="1" applyFont="1" applyFill="1" applyBorder="1" applyAlignment="1">
      <alignment horizontal="center"/>
    </xf>
    <xf numFmtId="164" fontId="2" fillId="5" borderId="9" xfId="0" applyNumberFormat="1" applyFont="1" applyFill="1" applyBorder="1" applyAlignment="1">
      <alignment horizontal="center"/>
    </xf>
    <xf numFmtId="164" fontId="2" fillId="5" borderId="10" xfId="0" applyNumberFormat="1" applyFont="1" applyFill="1" applyBorder="1" applyAlignment="1">
      <alignment horizontal="center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3" fillId="0" borderId="17" xfId="0" applyFont="1" applyBorder="1" applyProtection="1">
      <protection locked="0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164" fontId="3" fillId="5" borderId="8" xfId="0" applyNumberFormat="1" applyFont="1" applyFill="1" applyBorder="1" applyAlignment="1">
      <alignment horizontal="center"/>
    </xf>
    <xf numFmtId="164" fontId="3" fillId="5" borderId="9" xfId="0" applyNumberFormat="1" applyFont="1" applyFill="1" applyBorder="1" applyAlignment="1">
      <alignment horizontal="center"/>
    </xf>
    <xf numFmtId="164" fontId="3" fillId="5" borderId="10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164" fontId="3" fillId="4" borderId="8" xfId="0" applyNumberFormat="1" applyFont="1" applyFill="1" applyBorder="1" applyAlignment="1">
      <alignment horizontal="center"/>
    </xf>
    <xf numFmtId="164" fontId="3" fillId="4" borderId="9" xfId="0" applyNumberFormat="1" applyFont="1" applyFill="1" applyBorder="1" applyAlignment="1">
      <alignment horizontal="center"/>
    </xf>
    <xf numFmtId="164" fontId="3" fillId="4" borderId="10" xfId="0" applyNumberFormat="1" applyFont="1" applyFill="1" applyBorder="1" applyAlignment="1">
      <alignment horizontal="center"/>
    </xf>
    <xf numFmtId="4" fontId="3" fillId="5" borderId="8" xfId="0" applyNumberFormat="1" applyFont="1" applyFill="1" applyBorder="1" applyAlignment="1">
      <alignment horizontal="center"/>
    </xf>
    <xf numFmtId="4" fontId="3" fillId="5" borderId="9" xfId="0" applyNumberFormat="1" applyFont="1" applyFill="1" applyBorder="1" applyAlignment="1">
      <alignment horizontal="center"/>
    </xf>
    <xf numFmtId="4" fontId="3" fillId="5" borderId="10" xfId="0" applyNumberFormat="1" applyFont="1" applyFill="1" applyBorder="1" applyAlignment="1">
      <alignment horizontal="center"/>
    </xf>
    <xf numFmtId="4" fontId="3" fillId="3" borderId="8" xfId="0" applyNumberFormat="1" applyFont="1" applyFill="1" applyBorder="1" applyAlignment="1">
      <alignment horizontal="center"/>
    </xf>
    <xf numFmtId="4" fontId="3" fillId="3" borderId="9" xfId="0" applyNumberFormat="1" applyFont="1" applyFill="1" applyBorder="1" applyAlignment="1">
      <alignment horizontal="center"/>
    </xf>
    <xf numFmtId="4" fontId="3" fillId="3" borderId="10" xfId="0" applyNumberFormat="1" applyFont="1" applyFill="1" applyBorder="1" applyAlignment="1">
      <alignment horizontal="center"/>
    </xf>
    <xf numFmtId="4" fontId="3" fillId="4" borderId="8" xfId="0" applyNumberFormat="1" applyFont="1" applyFill="1" applyBorder="1" applyAlignment="1">
      <alignment horizontal="center"/>
    </xf>
    <xf numFmtId="4" fontId="3" fillId="4" borderId="9" xfId="0" applyNumberFormat="1" applyFont="1" applyFill="1" applyBorder="1" applyAlignment="1">
      <alignment horizontal="center"/>
    </xf>
    <xf numFmtId="4" fontId="3" fillId="4" borderId="10" xfId="0" applyNumberFormat="1" applyFont="1" applyFill="1" applyBorder="1" applyAlignment="1">
      <alignment horizontal="center"/>
    </xf>
    <xf numFmtId="165" fontId="3" fillId="3" borderId="1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3" borderId="20" xfId="0" applyNumberFormat="1" applyFont="1" applyFill="1" applyBorder="1" applyAlignment="1">
      <alignment horizontal="center"/>
    </xf>
    <xf numFmtId="165" fontId="3" fillId="3" borderId="6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5" fontId="3" fillId="3" borderId="18" xfId="0" applyNumberFormat="1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center"/>
    </xf>
    <xf numFmtId="165" fontId="0" fillId="5" borderId="4" xfId="0" applyNumberFormat="1" applyFill="1" applyBorder="1" applyAlignment="1">
      <alignment horizontal="center"/>
    </xf>
    <xf numFmtId="165" fontId="0" fillId="5" borderId="5" xfId="0" applyNumberFormat="1" applyFill="1" applyBorder="1" applyAlignment="1">
      <alignment horizontal="center"/>
    </xf>
    <xf numFmtId="165" fontId="3" fillId="5" borderId="6" xfId="0" applyNumberFormat="1" applyFont="1" applyFill="1" applyBorder="1" applyAlignment="1">
      <alignment horizontal="center"/>
    </xf>
    <xf numFmtId="165" fontId="0" fillId="5" borderId="2" xfId="0" applyNumberFormat="1" applyFill="1" applyBorder="1" applyAlignment="1">
      <alignment horizontal="center"/>
    </xf>
    <xf numFmtId="165" fontId="0" fillId="5" borderId="7" xfId="0" applyNumberFormat="1" applyFill="1" applyBorder="1" applyAlignment="1">
      <alignment horizontal="center"/>
    </xf>
    <xf numFmtId="165" fontId="3" fillId="5" borderId="8" xfId="0" applyNumberFormat="1" applyFont="1" applyFill="1" applyBorder="1" applyAlignment="1">
      <alignment horizontal="center"/>
    </xf>
    <xf numFmtId="165" fontId="0" fillId="5" borderId="9" xfId="0" applyNumberFormat="1" applyFill="1" applyBorder="1" applyAlignment="1">
      <alignment horizontal="center"/>
    </xf>
    <xf numFmtId="165" fontId="0" fillId="5" borderId="10" xfId="0" applyNumberForma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165" fontId="3" fillId="3" borderId="8" xfId="0" applyNumberFormat="1" applyFont="1" applyFill="1" applyBorder="1" applyAlignment="1">
      <alignment horizontal="center"/>
    </xf>
    <xf numFmtId="165" fontId="3" fillId="3" borderId="9" xfId="0" applyNumberFormat="1" applyFont="1" applyFill="1" applyBorder="1" applyAlignment="1">
      <alignment horizontal="center"/>
    </xf>
    <xf numFmtId="165" fontId="3" fillId="3" borderId="19" xfId="0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5" fontId="0" fillId="4" borderId="4" xfId="0" applyNumberFormat="1" applyFill="1" applyBorder="1" applyAlignment="1">
      <alignment horizontal="center"/>
    </xf>
    <xf numFmtId="165" fontId="0" fillId="4" borderId="5" xfId="0" applyNumberFormat="1" applyFill="1" applyBorder="1" applyAlignment="1">
      <alignment horizontal="center"/>
    </xf>
    <xf numFmtId="165" fontId="3" fillId="4" borderId="6" xfId="0" applyNumberFormat="1" applyFont="1" applyFill="1" applyBorder="1" applyAlignment="1">
      <alignment horizontal="center"/>
    </xf>
    <xf numFmtId="165" fontId="0" fillId="4" borderId="2" xfId="0" applyNumberFormat="1" applyFill="1" applyBorder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165" fontId="3" fillId="4" borderId="8" xfId="0" applyNumberFormat="1" applyFont="1" applyFill="1" applyBorder="1" applyAlignment="1">
      <alignment horizontal="center"/>
    </xf>
    <xf numFmtId="165" fontId="0" fillId="4" borderId="9" xfId="0" applyNumberFormat="1" applyFill="1" applyBorder="1" applyAlignment="1">
      <alignment horizontal="center"/>
    </xf>
    <xf numFmtId="165" fontId="0" fillId="4" borderId="10" xfId="0" applyNumberFormat="1" applyFill="1" applyBorder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A373F-ADEB-4330-BFE6-8EC46C75BD3D}">
  <dimension ref="B2:N25"/>
  <sheetViews>
    <sheetView tabSelected="1" zoomScale="160" zoomScaleNormal="160" workbookViewId="0">
      <selection activeCell="K4" sqref="K4:N4"/>
    </sheetView>
  </sheetViews>
  <sheetFormatPr defaultColWidth="8.7109375" defaultRowHeight="12" x14ac:dyDescent="0.2"/>
  <cols>
    <col min="1" max="1" width="4.5703125" style="1" customWidth="1"/>
    <col min="2" max="2" width="39.85546875" style="1" customWidth="1"/>
    <col min="3" max="3" width="8.28515625" style="1" bestFit="1" customWidth="1"/>
    <col min="4" max="4" width="7.85546875" style="1" bestFit="1" customWidth="1"/>
    <col min="5" max="5" width="7" style="1" bestFit="1" customWidth="1"/>
    <col min="6" max="6" width="6.140625" style="1" bestFit="1" customWidth="1"/>
    <col min="7" max="8" width="7.85546875" style="1" bestFit="1" customWidth="1"/>
    <col min="9" max="9" width="7" style="1" bestFit="1" customWidth="1"/>
    <col min="10" max="10" width="6.140625" style="1" bestFit="1" customWidth="1"/>
    <col min="11" max="13" width="7.85546875" style="1" bestFit="1" customWidth="1"/>
    <col min="14" max="14" width="7" style="1" bestFit="1" customWidth="1"/>
    <col min="15" max="16384" width="8.7109375" style="1"/>
  </cols>
  <sheetData>
    <row r="2" spans="2:14" ht="12.75" thickBot="1" x14ac:dyDescent="0.25">
      <c r="B2" s="37" t="s">
        <v>16</v>
      </c>
      <c r="E2" s="2"/>
      <c r="F2" s="2"/>
      <c r="G2" s="2"/>
      <c r="H2" s="3"/>
    </row>
    <row r="3" spans="2:14" x14ac:dyDescent="0.2">
      <c r="B3" s="1" t="s">
        <v>15</v>
      </c>
      <c r="C3" s="4" t="s">
        <v>1</v>
      </c>
      <c r="D3" s="68" t="s">
        <v>2</v>
      </c>
      <c r="E3" s="69"/>
      <c r="F3" s="70"/>
      <c r="G3" s="71" t="s">
        <v>3</v>
      </c>
      <c r="H3" s="72"/>
      <c r="I3" s="72"/>
      <c r="J3" s="73"/>
      <c r="K3" s="62" t="s">
        <v>4</v>
      </c>
      <c r="L3" s="63"/>
      <c r="M3" s="63"/>
      <c r="N3" s="64"/>
    </row>
    <row r="4" spans="2:14" ht="24.75" thickBot="1" x14ac:dyDescent="0.25">
      <c r="B4" s="38" t="s">
        <v>19</v>
      </c>
      <c r="C4" s="39"/>
      <c r="D4" s="74">
        <v>129</v>
      </c>
      <c r="E4" s="75"/>
      <c r="F4" s="76"/>
      <c r="G4" s="77">
        <v>196</v>
      </c>
      <c r="H4" s="78"/>
      <c r="I4" s="78"/>
      <c r="J4" s="79"/>
      <c r="K4" s="65">
        <v>307</v>
      </c>
      <c r="L4" s="66"/>
      <c r="M4" s="66"/>
      <c r="N4" s="67"/>
    </row>
    <row r="5" spans="2:14" x14ac:dyDescent="0.2">
      <c r="B5" s="1" t="s">
        <v>0</v>
      </c>
      <c r="C5" s="5"/>
      <c r="D5" s="17">
        <v>0</v>
      </c>
      <c r="E5" s="18">
        <v>1</v>
      </c>
      <c r="F5" s="19">
        <v>2</v>
      </c>
      <c r="G5" s="20">
        <v>0</v>
      </c>
      <c r="H5" s="21">
        <v>1</v>
      </c>
      <c r="I5" s="21">
        <v>2</v>
      </c>
      <c r="J5" s="22">
        <v>3</v>
      </c>
      <c r="K5" s="23">
        <v>0</v>
      </c>
      <c r="L5" s="24">
        <v>1</v>
      </c>
      <c r="M5" s="24">
        <v>2</v>
      </c>
      <c r="N5" s="25">
        <v>3</v>
      </c>
    </row>
    <row r="6" spans="2:14" x14ac:dyDescent="0.2">
      <c r="B6" s="1" t="s">
        <v>6</v>
      </c>
      <c r="C6" s="5" t="s">
        <v>7</v>
      </c>
      <c r="D6" s="40">
        <v>0</v>
      </c>
      <c r="E6" s="41">
        <v>0.7</v>
      </c>
      <c r="F6" s="42">
        <v>1</v>
      </c>
      <c r="G6" s="43">
        <v>0</v>
      </c>
      <c r="H6" s="44">
        <v>0.35</v>
      </c>
      <c r="I6" s="44">
        <v>0.7</v>
      </c>
      <c r="J6" s="45">
        <v>1</v>
      </c>
      <c r="K6" s="46">
        <v>0</v>
      </c>
      <c r="L6" s="47">
        <v>0.25</v>
      </c>
      <c r="M6" s="47">
        <v>0.5</v>
      </c>
      <c r="N6" s="48">
        <v>0.75</v>
      </c>
    </row>
    <row r="7" spans="2:14" x14ac:dyDescent="0.2">
      <c r="B7" s="1" t="s">
        <v>5</v>
      </c>
      <c r="C7" s="5" t="s">
        <v>7</v>
      </c>
      <c r="D7" s="40">
        <f t="shared" ref="D7:N7" si="0">1-D6</f>
        <v>1</v>
      </c>
      <c r="E7" s="41">
        <f t="shared" si="0"/>
        <v>0.30000000000000004</v>
      </c>
      <c r="F7" s="42">
        <f t="shared" si="0"/>
        <v>0</v>
      </c>
      <c r="G7" s="43">
        <f t="shared" si="0"/>
        <v>1</v>
      </c>
      <c r="H7" s="44">
        <f t="shared" si="0"/>
        <v>0.65</v>
      </c>
      <c r="I7" s="44">
        <f t="shared" si="0"/>
        <v>0.30000000000000004</v>
      </c>
      <c r="J7" s="45">
        <f t="shared" si="0"/>
        <v>0</v>
      </c>
      <c r="K7" s="46">
        <f t="shared" si="0"/>
        <v>1</v>
      </c>
      <c r="L7" s="47">
        <f t="shared" si="0"/>
        <v>0.75</v>
      </c>
      <c r="M7" s="47">
        <f t="shared" si="0"/>
        <v>0.5</v>
      </c>
      <c r="N7" s="48">
        <f t="shared" si="0"/>
        <v>0.25</v>
      </c>
    </row>
    <row r="8" spans="2:14" ht="13.5" thickBot="1" x14ac:dyDescent="0.25">
      <c r="B8" s="36" t="s">
        <v>21</v>
      </c>
      <c r="C8" s="49">
        <v>0</v>
      </c>
      <c r="D8" s="50">
        <f>D7*D4</f>
        <v>129</v>
      </c>
      <c r="E8" s="51">
        <f>E7*D4</f>
        <v>38.700000000000003</v>
      </c>
      <c r="F8" s="52">
        <f>F7*E4</f>
        <v>0</v>
      </c>
      <c r="G8" s="53">
        <f>G7*G4</f>
        <v>196</v>
      </c>
      <c r="H8" s="54">
        <f>H7*G4</f>
        <v>127.4</v>
      </c>
      <c r="I8" s="54">
        <f>I7*G4</f>
        <v>58.800000000000011</v>
      </c>
      <c r="J8" s="55">
        <f>J7*H4</f>
        <v>0</v>
      </c>
      <c r="K8" s="56">
        <f>K7*K4</f>
        <v>307</v>
      </c>
      <c r="L8" s="57">
        <f>L7*K4</f>
        <v>230.25</v>
      </c>
      <c r="M8" s="57">
        <f>M7*K4</f>
        <v>153.5</v>
      </c>
      <c r="N8" s="58">
        <f>N7*K4</f>
        <v>76.75</v>
      </c>
    </row>
    <row r="10" spans="2:14" ht="12.75" thickBot="1" x14ac:dyDescent="0.25">
      <c r="B10" s="37" t="s">
        <v>8</v>
      </c>
    </row>
    <row r="11" spans="2:14" ht="24.75" thickBot="1" x14ac:dyDescent="0.25">
      <c r="B11" s="38" t="s">
        <v>23</v>
      </c>
      <c r="C11" s="59">
        <v>45</v>
      </c>
      <c r="D11" s="60" t="s">
        <v>18</v>
      </c>
      <c r="E11" s="61"/>
    </row>
    <row r="12" spans="2:14" x14ac:dyDescent="0.2">
      <c r="B12" s="1" t="s">
        <v>15</v>
      </c>
      <c r="C12" s="4" t="s">
        <v>9</v>
      </c>
      <c r="D12" s="68" t="s">
        <v>10</v>
      </c>
      <c r="E12" s="69"/>
      <c r="F12" s="70"/>
      <c r="G12" s="71" t="s">
        <v>3</v>
      </c>
      <c r="H12" s="72"/>
      <c r="I12" s="72"/>
      <c r="J12" s="73"/>
      <c r="K12" s="62" t="s">
        <v>4</v>
      </c>
      <c r="L12" s="63"/>
      <c r="M12" s="63"/>
      <c r="N12" s="64"/>
    </row>
    <row r="13" spans="2:14" ht="12.75" thickBot="1" x14ac:dyDescent="0.25">
      <c r="B13" s="1" t="s">
        <v>20</v>
      </c>
      <c r="C13" s="6" t="s">
        <v>7</v>
      </c>
      <c r="D13" s="83">
        <f>C11/3</f>
        <v>15</v>
      </c>
      <c r="E13" s="84"/>
      <c r="F13" s="85"/>
      <c r="G13" s="86">
        <f>2*D13</f>
        <v>30</v>
      </c>
      <c r="H13" s="87"/>
      <c r="I13" s="87"/>
      <c r="J13" s="88"/>
      <c r="K13" s="80">
        <f>C11</f>
        <v>45</v>
      </c>
      <c r="L13" s="81"/>
      <c r="M13" s="81"/>
      <c r="N13" s="82"/>
    </row>
    <row r="14" spans="2:14" x14ac:dyDescent="0.2">
      <c r="B14" s="1" t="s">
        <v>0</v>
      </c>
      <c r="C14" s="5" t="s">
        <v>7</v>
      </c>
      <c r="D14" s="17">
        <v>0</v>
      </c>
      <c r="E14" s="18">
        <v>1</v>
      </c>
      <c r="F14" s="19">
        <v>2</v>
      </c>
      <c r="G14" s="20">
        <v>0</v>
      </c>
      <c r="H14" s="21">
        <v>1</v>
      </c>
      <c r="I14" s="21">
        <v>2</v>
      </c>
      <c r="J14" s="22">
        <v>3</v>
      </c>
      <c r="K14" s="23">
        <v>0</v>
      </c>
      <c r="L14" s="24">
        <v>1</v>
      </c>
      <c r="M14" s="24">
        <v>2</v>
      </c>
      <c r="N14" s="25">
        <v>3</v>
      </c>
    </row>
    <row r="15" spans="2:14" x14ac:dyDescent="0.2">
      <c r="B15" s="1" t="s">
        <v>6</v>
      </c>
      <c r="C15" s="5" t="s">
        <v>7</v>
      </c>
      <c r="D15" s="8">
        <v>0</v>
      </c>
      <c r="E15" s="9">
        <v>0.7</v>
      </c>
      <c r="F15" s="10">
        <v>1</v>
      </c>
      <c r="G15" s="11">
        <v>0</v>
      </c>
      <c r="H15" s="12">
        <v>0.35</v>
      </c>
      <c r="I15" s="12">
        <v>0.7</v>
      </c>
      <c r="J15" s="13">
        <v>1</v>
      </c>
      <c r="K15" s="14">
        <v>0</v>
      </c>
      <c r="L15" s="15">
        <v>0.25</v>
      </c>
      <c r="M15" s="15">
        <v>0.5</v>
      </c>
      <c r="N15" s="16">
        <v>0.75</v>
      </c>
    </row>
    <row r="16" spans="2:14" x14ac:dyDescent="0.2">
      <c r="B16" s="1" t="s">
        <v>5</v>
      </c>
      <c r="C16" s="5" t="s">
        <v>7</v>
      </c>
      <c r="D16" s="8">
        <f t="shared" ref="D16" si="1">1-D15</f>
        <v>1</v>
      </c>
      <c r="E16" s="9">
        <f t="shared" ref="E16:F16" si="2">1-E15</f>
        <v>0.30000000000000004</v>
      </c>
      <c r="F16" s="10">
        <f t="shared" si="2"/>
        <v>0</v>
      </c>
      <c r="G16" s="11">
        <f t="shared" ref="G16" si="3">1-G15</f>
        <v>1</v>
      </c>
      <c r="H16" s="12">
        <f t="shared" ref="H16" si="4">1-H15</f>
        <v>0.65</v>
      </c>
      <c r="I16" s="12">
        <f t="shared" ref="I16:J16" si="5">1-I15</f>
        <v>0.30000000000000004</v>
      </c>
      <c r="J16" s="13">
        <f t="shared" si="5"/>
        <v>0</v>
      </c>
      <c r="K16" s="14">
        <f t="shared" ref="K16" si="6">1-K15</f>
        <v>1</v>
      </c>
      <c r="L16" s="15">
        <f t="shared" ref="L16" si="7">1-L15</f>
        <v>0.75</v>
      </c>
      <c r="M16" s="15">
        <f t="shared" ref="M16" si="8">1-M15</f>
        <v>0.5</v>
      </c>
      <c r="N16" s="16">
        <f t="shared" ref="N16" si="9">1-N15</f>
        <v>0.25</v>
      </c>
    </row>
    <row r="17" spans="2:14" ht="13.5" thickBot="1" x14ac:dyDescent="0.25">
      <c r="B17" s="36" t="s">
        <v>17</v>
      </c>
      <c r="C17" s="7">
        <v>0</v>
      </c>
      <c r="D17" s="26">
        <f>D16*D13</f>
        <v>15</v>
      </c>
      <c r="E17" s="27">
        <f>E16*D13</f>
        <v>4.5000000000000009</v>
      </c>
      <c r="F17" s="28">
        <f>F16*E13</f>
        <v>0</v>
      </c>
      <c r="G17" s="29">
        <f>G16*G13</f>
        <v>30</v>
      </c>
      <c r="H17" s="30">
        <f>H16*G13</f>
        <v>19.5</v>
      </c>
      <c r="I17" s="30">
        <f>I16*G13</f>
        <v>9.0000000000000018</v>
      </c>
      <c r="J17" s="31">
        <f>J16*H13</f>
        <v>0</v>
      </c>
      <c r="K17" s="32">
        <f>K16*K13</f>
        <v>45</v>
      </c>
      <c r="L17" s="33">
        <f>L16*K13</f>
        <v>33.75</v>
      </c>
      <c r="M17" s="33">
        <f>M16*K13</f>
        <v>22.5</v>
      </c>
      <c r="N17" s="34">
        <f>N16*K13</f>
        <v>11.25</v>
      </c>
    </row>
    <row r="19" spans="2:14" ht="12.75" thickBot="1" x14ac:dyDescent="0.25"/>
    <row r="20" spans="2:14" x14ac:dyDescent="0.2">
      <c r="B20" s="37" t="s">
        <v>22</v>
      </c>
      <c r="C20" s="4" t="s">
        <v>9</v>
      </c>
      <c r="D20" s="68" t="s">
        <v>10</v>
      </c>
      <c r="E20" s="69"/>
      <c r="F20" s="70"/>
      <c r="G20" s="71" t="s">
        <v>3</v>
      </c>
      <c r="H20" s="72"/>
      <c r="I20" s="72"/>
      <c r="J20" s="73"/>
      <c r="K20" s="62" t="s">
        <v>4</v>
      </c>
      <c r="L20" s="63"/>
      <c r="M20" s="63"/>
      <c r="N20" s="64"/>
    </row>
    <row r="21" spans="2:14" ht="15.75" thickBot="1" x14ac:dyDescent="0.3">
      <c r="C21" s="5"/>
      <c r="D21" s="108" t="str">
        <f>D11</f>
        <v>EUR/USD/GBP/CHF</v>
      </c>
      <c r="E21" s="105"/>
      <c r="F21" s="106"/>
      <c r="G21" s="107" t="str">
        <f>D11</f>
        <v>EUR/USD/GBP/CHF</v>
      </c>
      <c r="H21" s="105"/>
      <c r="I21" s="105"/>
      <c r="J21" s="106"/>
      <c r="K21" s="104" t="str">
        <f>D11</f>
        <v>EUR/USD/GBP/CHF</v>
      </c>
      <c r="L21" s="105"/>
      <c r="M21" s="105"/>
      <c r="N21" s="106"/>
    </row>
    <row r="22" spans="2:14" ht="15" x14ac:dyDescent="0.25">
      <c r="B22" s="1" t="s">
        <v>11</v>
      </c>
      <c r="C22" s="6" t="s">
        <v>7</v>
      </c>
      <c r="D22" s="89">
        <f>D17*0.4</f>
        <v>6</v>
      </c>
      <c r="E22" s="90"/>
      <c r="F22" s="91"/>
      <c r="G22" s="112">
        <f>G17*0.4</f>
        <v>12</v>
      </c>
      <c r="H22" s="113"/>
      <c r="I22" s="113"/>
      <c r="J22" s="114"/>
      <c r="K22" s="95">
        <f>K17*0.4</f>
        <v>18</v>
      </c>
      <c r="L22" s="96"/>
      <c r="M22" s="96"/>
      <c r="N22" s="97"/>
    </row>
    <row r="23" spans="2:14" ht="15" x14ac:dyDescent="0.25">
      <c r="B23" s="1" t="s">
        <v>12</v>
      </c>
      <c r="C23" s="5" t="s">
        <v>7</v>
      </c>
      <c r="D23" s="92">
        <f>D17*0.3</f>
        <v>4.5</v>
      </c>
      <c r="E23" s="93"/>
      <c r="F23" s="94"/>
      <c r="G23" s="115">
        <f>G17*0.3</f>
        <v>9</v>
      </c>
      <c r="H23" s="116"/>
      <c r="I23" s="116"/>
      <c r="J23" s="117"/>
      <c r="K23" s="98">
        <f>K17*0.3</f>
        <v>13.5</v>
      </c>
      <c r="L23" s="99"/>
      <c r="M23" s="99"/>
      <c r="N23" s="100"/>
    </row>
    <row r="24" spans="2:14" ht="15" x14ac:dyDescent="0.25">
      <c r="B24" s="1" t="s">
        <v>13</v>
      </c>
      <c r="C24" s="5" t="s">
        <v>7</v>
      </c>
      <c r="D24" s="92">
        <f>D17*0.2</f>
        <v>3</v>
      </c>
      <c r="E24" s="93"/>
      <c r="F24" s="94"/>
      <c r="G24" s="115">
        <f>G17*0.2</f>
        <v>6</v>
      </c>
      <c r="H24" s="116"/>
      <c r="I24" s="116"/>
      <c r="J24" s="117"/>
      <c r="K24" s="98">
        <f>K17*0.2</f>
        <v>9</v>
      </c>
      <c r="L24" s="99"/>
      <c r="M24" s="99"/>
      <c r="N24" s="100"/>
    </row>
    <row r="25" spans="2:14" ht="15.75" thickBot="1" x14ac:dyDescent="0.3">
      <c r="B25" s="1" t="s">
        <v>14</v>
      </c>
      <c r="C25" s="35" t="s">
        <v>7</v>
      </c>
      <c r="D25" s="109">
        <f>D17*0.1</f>
        <v>1.5</v>
      </c>
      <c r="E25" s="110"/>
      <c r="F25" s="111"/>
      <c r="G25" s="118">
        <f>G17*0.1</f>
        <v>3</v>
      </c>
      <c r="H25" s="119"/>
      <c r="I25" s="119"/>
      <c r="J25" s="120"/>
      <c r="K25" s="101">
        <f>K17*0.1</f>
        <v>4.5</v>
      </c>
      <c r="L25" s="102"/>
      <c r="M25" s="102"/>
      <c r="N25" s="103"/>
    </row>
  </sheetData>
  <sheetProtection algorithmName="SHA-512" hashValue="V2RdYZX0iwVF/Spyt8Nexb9bHmwOhxdHKMXs39uYP3uzuZa8AXgdPKgtlm9/dT4rnLjIus9vBrmBvzjmJuahAg==" saltValue="Uu4qbARyxAvuJFj0bs2oFw==" spinCount="100000" sheet="1" objects="1" scenarios="1"/>
  <mergeCells count="30">
    <mergeCell ref="K24:N24"/>
    <mergeCell ref="K25:N25"/>
    <mergeCell ref="K21:N21"/>
    <mergeCell ref="G21:J21"/>
    <mergeCell ref="D21:F21"/>
    <mergeCell ref="D24:F24"/>
    <mergeCell ref="D25:F25"/>
    <mergeCell ref="G22:J22"/>
    <mergeCell ref="G23:J23"/>
    <mergeCell ref="G24:J24"/>
    <mergeCell ref="G25:J25"/>
    <mergeCell ref="D20:F20"/>
    <mergeCell ref="G20:J20"/>
    <mergeCell ref="K20:N20"/>
    <mergeCell ref="D22:F22"/>
    <mergeCell ref="D23:F23"/>
    <mergeCell ref="K22:N22"/>
    <mergeCell ref="K23:N23"/>
    <mergeCell ref="K13:N13"/>
    <mergeCell ref="K12:N12"/>
    <mergeCell ref="G12:J12"/>
    <mergeCell ref="D12:F12"/>
    <mergeCell ref="D13:F13"/>
    <mergeCell ref="G13:J13"/>
    <mergeCell ref="K3:N3"/>
    <mergeCell ref="K4:N4"/>
    <mergeCell ref="D3:F3"/>
    <mergeCell ref="G3:J3"/>
    <mergeCell ref="D4:F4"/>
    <mergeCell ref="G4:J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Univerzita Karlova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Mirko Rokyta</dc:creator>
  <cp:lastModifiedBy>Terezie Pávková</cp:lastModifiedBy>
  <dcterms:created xsi:type="dcterms:W3CDTF">2022-09-08T14:42:32Z</dcterms:created>
  <dcterms:modified xsi:type="dcterms:W3CDTF">2023-01-24T09:53:06Z</dcterms:modified>
</cp:coreProperties>
</file>